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295" windowHeight="8535" activeTab="1"/>
  </bookViews>
  <sheets>
    <sheet name="додаток" sheetId="1" r:id="rId1"/>
    <sheet name="зміни 1" sheetId="2" r:id="rId2"/>
  </sheets>
  <definedNames/>
  <calcPr fullCalcOnLoad="1"/>
</workbook>
</file>

<file path=xl/sharedStrings.xml><?xml version="1.0" encoding="utf-8"?>
<sst xmlns="http://schemas.openxmlformats.org/spreadsheetml/2006/main" count="763" uniqueCount="197">
  <si>
    <t>державний бюджет</t>
  </si>
  <si>
    <t>36.11.1 </t>
  </si>
  <si>
    <t>Меблі конторські, столи конторські, меблі дерев'яні різного функціонального призначення</t>
  </si>
  <si>
    <t>36.12.1 </t>
  </si>
  <si>
    <t>28.62.3</t>
  </si>
  <si>
    <t>Скляні лампи та трубки (оболонки) для освітлення</t>
  </si>
  <si>
    <t xml:space="preserve">Послуги з технічного огляду легкових автомобілів </t>
  </si>
  <si>
    <t>Роботи малярні, підготовчі, допоміжні та супутні під час виконання малярних робіт </t>
  </si>
  <si>
    <t>Роботи з покриття підлоги, облицювання стін та шпалерні роботи інші </t>
  </si>
  <si>
    <t>31.50.2 </t>
  </si>
  <si>
    <t>17.51.1 </t>
  </si>
  <si>
    <t>Набори фармацевтичні та аптечки укомплектовані </t>
  </si>
  <si>
    <t>24.42.2</t>
  </si>
  <si>
    <t>Паласи, ковролін</t>
  </si>
  <si>
    <t>Водонагрівачі електричні </t>
  </si>
  <si>
    <t>Фактично закуплено</t>
  </si>
  <si>
    <t>Залишок на закупівлі</t>
  </si>
  <si>
    <t>71.10.1</t>
  </si>
  <si>
    <t>Послуги оренди легкового автомобіля </t>
  </si>
  <si>
    <t>Роботи будівельні інші, що вимагають спеціальних професійних навиків (зведення гіпокартонних перегородок, стель, тощо)</t>
  </si>
  <si>
    <t>ФАКТИЧНІ КАСОВІ ВИДАТКИ</t>
  </si>
  <si>
    <t xml:space="preserve">Затверджено </t>
  </si>
  <si>
    <t xml:space="preserve">апеляційного суду Закарпатської </t>
  </si>
  <si>
    <t>Д.Є. Камінський</t>
  </si>
  <si>
    <t>Секретар комітету</t>
  </si>
  <si>
    <t>Протокол комітету з конкурсних торгів</t>
  </si>
  <si>
    <t>29.71.2 </t>
  </si>
  <si>
    <t>26.15.1</t>
  </si>
  <si>
    <t>Устаткування освітлювальне: cвітильники підвісні, настільні, переносні, люстри, світильники аварійног освітлення</t>
  </si>
  <si>
    <t>Стільці та сидіння: оббиті (м'які) предмети для сидіння</t>
  </si>
  <si>
    <t>Інструменти ручні інші: ключі гайкові, молотки та кувалди, рубанки, долота, стамески, викрутки, тощо</t>
  </si>
  <si>
    <t>КЕКВ 2210</t>
  </si>
  <si>
    <t>х</t>
  </si>
  <si>
    <t>КЕКВ 2240</t>
  </si>
  <si>
    <t>ВСЬОГО по КЕКВ 2282 :</t>
  </si>
  <si>
    <t>КЕКВ 3110</t>
  </si>
  <si>
    <t>ВСЬОГО по КЕКВ 3110:</t>
  </si>
  <si>
    <t>КЕКВ 3132</t>
  </si>
  <si>
    <t>ВСЬОГО по КЕКВ 3132:</t>
  </si>
  <si>
    <t>28.23.2</t>
  </si>
  <si>
    <t>26.20.1</t>
  </si>
  <si>
    <t>Машини обчислювальні, частини та приладдя до них</t>
  </si>
  <si>
    <t>Замки та завіси</t>
  </si>
  <si>
    <t>Крани, вентилі, клапани та подібні вироби до труб, котлів, резервуарів, цистерн і подібних виробів</t>
  </si>
  <si>
    <t>Інструменти ручні, інші (викрутки, кліщі, ключи, головки, молотки, зубила, інструменти для мулярів, лампи паяльні)</t>
  </si>
  <si>
    <t>Апаратура електрична для проводового телефонного чи телеграфного зв'язку; відеофони</t>
  </si>
  <si>
    <t>28.23.1</t>
  </si>
  <si>
    <t>Машинки друкарські, машини для обробляння текстів і лічильні машини (в т.ч. калькулятори електронні)</t>
  </si>
  <si>
    <t>Послуги поштові у межах зобов'язання щодо надання універсальних послуг</t>
  </si>
  <si>
    <t>Послуги щодо планування міських і сільських поселень</t>
  </si>
  <si>
    <t>Послуги щодо страхування майна від пожежі та інших небезпек</t>
  </si>
  <si>
    <t>Монтування машин і устатковання загальної призначеності</t>
  </si>
  <si>
    <t>28.25.1</t>
  </si>
  <si>
    <t>Теплообмінники; установки для кондиціювання повітря непобутові, непобутове холодильне та морозильне устатковання</t>
  </si>
  <si>
    <t>25.21.1</t>
  </si>
  <si>
    <t>Радіатори та котли центрального опалення</t>
  </si>
  <si>
    <t>ДБН Д.1.1-1-2000</t>
  </si>
  <si>
    <t>Реконструкція приміщень апеляційного суду Закарпатської області з влаштуванням додаткового входу по вул. О.Довженка, 7 та реконструкція орендованих приміщень по вул. О.Довженка, 9 в м.Ужгород</t>
  </si>
  <si>
    <t>КЕКВ 3142</t>
  </si>
  <si>
    <t>Капітальний ремонт залів судових засідань для розгляду кримінальних справ апеляційного суду Закарпатської області по вул. О.Довженка, 7 в м.Ужгород</t>
  </si>
  <si>
    <t>КЕКВ 2272</t>
  </si>
  <si>
    <t>КЕКВ 2273</t>
  </si>
  <si>
    <t>Енергія електрична</t>
  </si>
  <si>
    <t>35.11.1</t>
  </si>
  <si>
    <t>Устатковання радіологічне, електромедичне та електротерапевтичне устатковання</t>
  </si>
  <si>
    <t>26.60.1</t>
  </si>
  <si>
    <t>Ремонтування та технічне обслуговування іншого електричного устатковання</t>
  </si>
  <si>
    <t>Монтаж систем газопостачання</t>
  </si>
  <si>
    <t>ВСЬОГО по КЕКВ 2273 :</t>
  </si>
  <si>
    <t xml:space="preserve">Машини конторські/офісні, інші, та частини до них </t>
  </si>
  <si>
    <t>Голова комітету</t>
  </si>
  <si>
    <t>Ф.А. Вотьканич</t>
  </si>
  <si>
    <t>КЕКВ 2274</t>
  </si>
  <si>
    <t>області від 10.02.2015 №1.1/15</t>
  </si>
  <si>
    <t>на 2015 рік</t>
  </si>
  <si>
    <t>(найменування замовника, код за ЄДРПОУ)</t>
  </si>
  <si>
    <t>апеляційного суду Закарпатської області, 02886255</t>
  </si>
  <si>
    <t>Предмет закупівлі</t>
  </si>
  <si>
    <t>Код КЕКВ (для бюджетних коштів)</t>
  </si>
  <si>
    <t>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</si>
  <si>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</si>
  <si>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</si>
  <si>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</si>
  <si>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Марки поштові (додаткова угода на 20% до Договору), Код згідно ДК 016:2010 - 58.19.1</t>
  </si>
  <si>
    <t>Мітли та щітки,  Код згідно ДК 016:2010 - 32.91.1</t>
  </si>
  <si>
    <t>ВСЬОГО за КЕКВ :</t>
  </si>
  <si>
    <t>Послуги систем безпеки, Код згідно ДК 016:2010 - 80.20.1</t>
  </si>
  <si>
    <t>п.5 ч.1 ст.4</t>
  </si>
  <si>
    <t>січень</t>
  </si>
  <si>
    <t>Заборгованість за 2014 рік</t>
  </si>
  <si>
    <t>лютий</t>
  </si>
  <si>
    <t>березень</t>
  </si>
  <si>
    <t>Конверти паперові чи картонні, Код згідно ДК 016:2010 - 17.23.12-30.00</t>
  </si>
  <si>
    <t xml:space="preserve">Продукція друкована, інша, Код згідно ДК 016:2010 - 58.19.19-00.00 </t>
  </si>
  <si>
    <t>Книги бланків ордерів і квитанцій, щоденники, паперові чи картонні зошити, паперові чи картонні,  Швидкозшивачі, папки та папки на "справи", Код згідно ДК 016:2010 - 17.23.13</t>
  </si>
  <si>
    <t>Папір і картон, інші, для писання, друкування чи іншої графічної призначеності, віддруковані, тиснені або перфоровані,  Код згідно ДК 016:2010 - 17.23.14-00.00</t>
  </si>
  <si>
    <t>Папір туалетний,  Код згідно ДК 016:2010 - 17.22.11-20.00</t>
  </si>
  <si>
    <t>Вироби із недорогоцінним металів, інші (Фурнітура до швидкозшивачів або папок, канцелярські скріпки та подібні канцелярські вироби, скоби у блоках, з недорогоцінних металів),  Код згідно ДК 016:2010 - 25.99.23</t>
  </si>
  <si>
    <t>Приладдя канцелярське або шкільне пластмасове,  Код згідно ДК 016:2010 - 22.29.25-00.00</t>
  </si>
  <si>
    <t>Ручки кулькові,  Код згідно ДК 016:2010 - 32.99.12-10.00</t>
  </si>
  <si>
    <t>Носії інформації оптичні, не записані, Код згідно ДК 016:2010 - 26.80.12-00.00</t>
  </si>
  <si>
    <t>Джерела живлення до апаратури зв'язку, автоматичних машин для обробляння даних і пристроїв до них,  Код згідно ДК 016:2010 - 27.11.50-40.00</t>
  </si>
  <si>
    <t>Калькулятори електронні, кишенькові машинки для записування, відтворювання й візуального подання даних з обчислювальними функціями,  Код згідно ДК 016:2010 - 28.23.12-00.00</t>
  </si>
  <si>
    <t>Журнали та періодичні видання неспеціалізовані, друковані,  Код згідно ДК 016:2010 - 58.14.11-00.00</t>
  </si>
  <si>
    <t>Засоби мийні та засоби для чищення, з умістом або без умісту мила, розфасовані для роздрібної торгівлі (зокрема допоміжні мийні засоби),  Код згідно ДК 016:2010 - 20.41.32-50.00</t>
  </si>
  <si>
    <t>Нитки для шиття з хімічних монониток, Код ДК 016:2010 - 13.10.85-10.00</t>
  </si>
  <si>
    <t>Мішки та пакети, з поліетиленової чи поліпропіленової стрічки, з поверхневою щільністю менше ніж 120 г/м2 (крім трикотажних),  Код згідно ДК 016:2010 - 13.92.21-73.00</t>
  </si>
  <si>
    <t>Голки швацькі, в'язальні спиці, штопальні голки, в'язальні гачки, шила та подібні вироби для рукоділля, із заліза чи сталі; булавки англійські та інші булавки, із заліза чи сталі,  Код згідно ДК 016:2010 - 25.93.18-00.00</t>
  </si>
  <si>
    <t>Частини та приладдя до іншої конторської/офісної техніки. Код згідно ДК 016:2010 -  28.23.25-00.00</t>
  </si>
  <si>
    <t>Пристрої для приймання, перетворювання та передавання чи відновлювання голосу, зображень чи інших даних, зокрема апаратура для комутації та маршрутизації. Код згідно ДК 016:2010 - 26.30.23-20.00</t>
  </si>
  <si>
    <t>Апарати телефонні (зокрема телефонні проводові апарати з безпроводовими слухавками, відеотелефони). Код згідно ДК 016:2010 - 26.30.23-30.00</t>
  </si>
  <si>
    <t>Лампи та світильники електричні, виготовлені з пластику та інших матеріалів, призначені для використання з лампами розжарювання та люмінесцентними лампами,  Код згідно ДК 016:2010 - 27.40.39-30.00</t>
  </si>
  <si>
    <t>вересень</t>
  </si>
  <si>
    <t>квітень</t>
  </si>
  <si>
    <t>жовтень</t>
  </si>
  <si>
    <t>Послуги фінансові, крім страхування та пенсійного забезпечення, н. в. і. у., Код згідно ДК 016:2010 - 64.99.19-00.00</t>
  </si>
  <si>
    <t>Послуги зв'язку Інтернетом проводовими мережами, інші. Код згідно ДК 016:2010 - 61.10.49-00.00</t>
  </si>
  <si>
    <t>Послуги щодо передавання даних і повідомлень, Код згідно ДК 016:2010 - 61.10.30-00.00</t>
  </si>
  <si>
    <t>Послуги поштові та кур'єрські, інші, Код згідно ДК 016:2010 - 53.20.19-00.00</t>
  </si>
  <si>
    <t>Збирання безпечних відходів, непридатних для вторинного використовування, Код згідно ДК 016:2010 -38.11.21-00.00</t>
  </si>
  <si>
    <t>Продаж рекламного місця в друкованих газетах, Код згідно ДК 016:2010 - 53.13.31-00.00</t>
  </si>
  <si>
    <t xml:space="preserve">Послуги у сфері інформаційних технологій і стосовно комп'ютерної техніки, інші, Код згідно ДК 016:2010 - 62.09.20-00.00 </t>
  </si>
  <si>
    <t>Послуги телекомунікаційні, інші, Код згідно ДК 016:2010 -61.90.10-00.00</t>
  </si>
  <si>
    <t>Послуги щодо письмового перекладу, Код згідно ДК 016:2010 - 74.30.11-00.00</t>
  </si>
  <si>
    <t>Послуги щодо обробляння даних Код згідно ДК 016:2010 - 63.11.11-00.00</t>
  </si>
  <si>
    <t>Послуги щодо видання ліцензії на право користування програмним забезпеченням (ЛІГА ЗАКОН, ІС-ПРО, МеДок, Eset Endpoint Antivirus), Код згідно ДК 016:2010 - 58.29.50-00.00</t>
  </si>
  <si>
    <t>Послуги щодо консультування стосовно систем і програмного забезпечення, Код згідно ДК 016:2010 - 62.02.20-00.00</t>
  </si>
  <si>
    <t>Послуги систем безпеки. Код згідно ДК 016:2010 - 80.20.10-00.00</t>
  </si>
  <si>
    <t>Ремонтування комп'ютерів і периферійного устатковання. (в т.ч. перезарядка картріджів) , Код згідно ДК 016:2010 - 95.11.10-00.00</t>
  </si>
  <si>
    <t>Послуги щодо оренди й експлуатування власної чи взятої у лізинг нежитлової нерухомості. Код згідно ДК 016:2010 - 68.20.12-00.00</t>
  </si>
  <si>
    <t>cічень</t>
  </si>
  <si>
    <t>Обробляння та розподіляння води трубопроводами, Код згідно ДК 016:2010 - 36.00.20-00.00</t>
  </si>
  <si>
    <t>Енергія електрична, Код згідно ДК 016:2010 - 35.11.10-00.00</t>
  </si>
  <si>
    <t>Газ природний, скраплений або в газоподібному стані(додаткова угода на 20% до Договору), Код згідно ДК 016:2010 - 06.20.10-00.00</t>
  </si>
  <si>
    <t>КЕКВ 2282</t>
  </si>
  <si>
    <t>Послуги освітянські інші (навчання та підвищення кваліфікації з питань державних закупівель, охорони праці) Код згідно ДК 016:2010 - 85.59.19-00.00</t>
  </si>
  <si>
    <t>40000,00 (сорок тисяч грн., 00 коп.)</t>
  </si>
  <si>
    <t>20000,00 (двадцять тисяч грн., 00 коп.)</t>
  </si>
  <si>
    <t>3000,00 (три тисячі грн., 00 коп.)</t>
  </si>
  <si>
    <t>66300,00 (шістдесят шість тисяч триста грн., 00 коп.)</t>
  </si>
  <si>
    <t>500,00 (п'ятсот грн., 00 коп.)</t>
  </si>
  <si>
    <t>1500,00 (тисяча п'ятсот грн, 00 коп.)</t>
  </si>
  <si>
    <t>1000,00 (тисяча грн., 00 коп.)</t>
  </si>
  <si>
    <t>39600,00 (тридцять дев'ять тисяч, шістсот грн.)</t>
  </si>
  <si>
    <t>21000,00 (двадцять одна тисяча грн.,00 коп.)</t>
  </si>
  <si>
    <t>30000,00 (тридцять тисяч грн., 00 коп.)</t>
  </si>
  <si>
    <t>13200,00 (тринадцять тисяч двісті грн., 00 коп.)</t>
  </si>
  <si>
    <t>15300,00 (п'ятнадцять тисяч триста грн., 00 коп.)</t>
  </si>
  <si>
    <t>4000,00 (чотири тисячі грн., 00 коп.)</t>
  </si>
  <si>
    <t>2000,00 (дві тисячі грн., 00 коп.)</t>
  </si>
  <si>
    <t>369500,00 (триста шістдесят дев'ять п'ятсот грн., 00 коп.)</t>
  </si>
  <si>
    <t>360600,00 (триста шістдесят тисяч шістсот грн., 00 коп.)</t>
  </si>
  <si>
    <t>18000,00 (вісімнадцять тисяч грн., 00 коп.)</t>
  </si>
  <si>
    <t>17000,00 (сімнадцять тисяч грн., 00 коп.)</t>
  </si>
  <si>
    <t>51600,00 (п'ятдесят одна тисяча шістсот грн.)</t>
  </si>
  <si>
    <t>2296,44 (дві тисячі двісті дев'яносто шість грн., 44 коп.)</t>
  </si>
  <si>
    <t>39451,00 (тридцять дев'ять тисяч чотириста п'ятдесят одна грн., 00 коп.)</t>
  </si>
  <si>
    <t>18316,80 (вісімнадцять тисяч триста шістнадцять грн., 80 коп.)</t>
  </si>
  <si>
    <t>34932,00 (тридцять чотири тисячі дев'ятсот тридцять дві грн.)</t>
  </si>
  <si>
    <t>800,00 (вісімсот грн., 00 коп.)</t>
  </si>
  <si>
    <t>5000,00 (п'ять тисяч грн., 00 коп.)</t>
  </si>
  <si>
    <t>21600,00 (двадцять одна тисяча шістсот грн., 00 коп.)</t>
  </si>
  <si>
    <t>1,20 (одна грн., 20 коп.)</t>
  </si>
  <si>
    <t>16400,00 (шістнадцять тисяч, чотириста грн., 00 коп.)</t>
  </si>
  <si>
    <t>78900,00 (сімдесят вісім тисяч дев'ятсот грн., 00 коп.)</t>
  </si>
  <si>
    <t>25800,00 (двадцять п'ять тисяч вісімсот грн., 00 коп.)</t>
  </si>
  <si>
    <t>6000,00 (шість тисяч грн., 00 коп.)</t>
  </si>
  <si>
    <t>РІЧНИЙ ПЛАН ЗАКУПІВЕЛЬ, ЩО ЗДІЙСНЮЮТЬСЯ БЕЗ ПРОВЕДЕННЯ ПРОЦЕДУР ЗАКУПІВЕЛЬ (Додаток до річного плану закупівель)</t>
  </si>
  <si>
    <t>89903,52 (вісімдесят дев'ять тисяч дев'ятсот три грн, 52 коп.)</t>
  </si>
  <si>
    <t>10696,48 (десять тисяч шістсот дев'яносто шість  грн., 48 коп.)</t>
  </si>
  <si>
    <t>143626,24 (сто сорок шість тисяч шістсот двадцять шість грн., 24 коп.)</t>
  </si>
  <si>
    <t>976,32 (дев'ятсот сімдесят шість грн., 32 коп.)</t>
  </si>
  <si>
    <t>21000,00 (двадцять одна тисяча грн., 00 коп.)</t>
  </si>
  <si>
    <t>Відеомонітори та відеопроектори, використовувані в системі автоматичного обробляння інформації  Код згідно ДК 016:2010 - 26.20.17-00.00</t>
  </si>
  <si>
    <t>3696,48 (три тисячі шістсот дев'яносто шість  грн., 48 коп.)</t>
  </si>
  <si>
    <t>227,00 (двісті двідцять сім грн, 00 коп.)</t>
  </si>
  <si>
    <t>34600,00 (тридцять чотири тисячі шістсот грн.,00 коп.)</t>
  </si>
  <si>
    <t>2000,00 (чотири тисячі грн., 00 коп.)</t>
  </si>
  <si>
    <t>302700,00 (триста дві тисячі сімсот грн., 00 коп.)</t>
  </si>
  <si>
    <t>2400,00 (дві тисячі чотириста грн., 00 коп.)</t>
  </si>
  <si>
    <t>12600,00 (дванадцять тисяч шістсот грн., 00 коп.)</t>
  </si>
  <si>
    <t>1500,00 (одна тисяча п'ятсот грн., 00 коп.)</t>
  </si>
  <si>
    <t>36261,04 (тридцять шість тисяч двісті шістдесят одна грн., 04 коп.)</t>
  </si>
  <si>
    <t>22319,28 (двадцять дві тисячі триста дев'ятнадцять грн.,28 коп)</t>
  </si>
  <si>
    <t>400,00 (чотириста грн., 00 коп.)</t>
  </si>
  <si>
    <t>19779,00 (дев'ятнадцять тисяч сімсот сімдесят дев'ять грн., 00 коп.)</t>
  </si>
  <si>
    <t>332400,00 (триста тридцять дві тисячі шістсот грн., 00 коп.)</t>
  </si>
  <si>
    <t>85700,00 (вісімдесят п'ять тисяч сімсот грн., 00 коп.)</t>
  </si>
  <si>
    <t>Заборгованість за 2013 рік</t>
  </si>
  <si>
    <t>65070,00 (шістдесят п'ять тисяч сімдесят грн., 00 коп.)</t>
  </si>
  <si>
    <t>20403,00 (двадцять тисяч чотириста три грн., 00 коп.)</t>
  </si>
  <si>
    <t>Машини автоматичного обробляння інформації цифрові, подані як системи. Код згідно ДК 016:2010 - 26.20.14-00.00</t>
  </si>
  <si>
    <t>Пристрої, що виконують дві чи більше з таких функцій: друкування, сканування, копіювання, факсимільний зв'язок. ДК 016:2010 - 26.20.18-00.00</t>
  </si>
  <si>
    <t>63500,00 (шістдесят три тисячі п'ятсот грн.,00 коп.)</t>
  </si>
  <si>
    <t>22200,00 (двадцять дві тисячі двісті грн., 00 коп.)</t>
  </si>
  <si>
    <t>97686,34 (дев'яносто сім тисяч шістсот вісімдесят шість грн., 34 коп.)</t>
  </si>
  <si>
    <t>області від 17.04.2015 №1.2/15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</si>
</sst>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0\ &quot;грн.&quot;"/>
    <numFmt numFmtId="173" formatCode="#,##0.00\ _г_р_н_."/>
    <numFmt numFmtId="174" formatCode="[$-422]d\ mmmm\ yyyy&quot; 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20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2C3E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center"/>
    </xf>
    <xf numFmtId="4" fontId="4" fillId="0" borderId="10" xfId="0" applyNumberFormat="1" applyFont="1" applyBorder="1" applyAlignment="1" quotePrefix="1">
      <alignment horizontal="center" vertical="center"/>
    </xf>
    <xf numFmtId="4" fontId="0" fillId="33" borderId="0" xfId="0" applyNumberFormat="1" applyFill="1" applyAlignment="1">
      <alignment/>
    </xf>
    <xf numFmtId="4" fontId="4" fillId="33" borderId="10" xfId="0" applyNumberFormat="1" applyFont="1" applyFill="1" applyBorder="1" applyAlignment="1" quotePrefix="1">
      <alignment horizontal="center" vertical="center"/>
    </xf>
    <xf numFmtId="4" fontId="4" fillId="33" borderId="11" xfId="0" applyNumberFormat="1" applyFont="1" applyFill="1" applyBorder="1" applyAlignment="1" quotePrefix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" fontId="5" fillId="33" borderId="10" xfId="0" applyNumberFormat="1" applyFont="1" applyFill="1" applyBorder="1" applyAlignment="1" quotePrefix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 quotePrefix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4" fontId="4" fillId="33" borderId="13" xfId="0" applyNumberFormat="1" applyFont="1" applyFill="1" applyBorder="1" applyAlignment="1" quotePrefix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5" fillId="0" borderId="0" xfId="0" applyNumberFormat="1" applyFont="1" applyBorder="1" applyAlignment="1" quotePrefix="1">
      <alignment horizontal="center" vertical="center"/>
    </xf>
    <xf numFmtId="14" fontId="4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8" fillId="0" borderId="10" xfId="0" applyFont="1" applyBorder="1" applyAlignment="1">
      <alignment horizontal="center" vertical="center"/>
    </xf>
    <xf numFmtId="0" fontId="4" fillId="0" borderId="10" xfId="42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7" fillId="0" borderId="10" xfId="0" applyFont="1" applyBorder="1" applyAlignment="1">
      <alignment wrapText="1"/>
    </xf>
    <xf numFmtId="4" fontId="0" fillId="33" borderId="10" xfId="0" applyNumberForma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wrapText="1"/>
    </xf>
    <xf numFmtId="0" fontId="3" fillId="0" borderId="13" xfId="0" applyFont="1" applyBorder="1" applyAlignment="1">
      <alignment vertical="center"/>
    </xf>
    <xf numFmtId="4" fontId="4" fillId="0" borderId="10" xfId="0" applyNumberFormat="1" applyFont="1" applyBorder="1" applyAlignment="1" quotePrefix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" fontId="6" fillId="33" borderId="18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right" vertical="center"/>
    </xf>
    <xf numFmtId="0" fontId="0" fillId="0" borderId="10" xfId="0" applyBorder="1" applyAlignment="1">
      <alignment horizontal="right"/>
    </xf>
    <xf numFmtId="0" fontId="3" fillId="0" borderId="10" xfId="0" applyFont="1" applyBorder="1" applyAlignment="1">
      <alignment horizontal="right" vertical="center"/>
    </xf>
    <xf numFmtId="0" fontId="2" fillId="0" borderId="2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8" fillId="0" borderId="10" xfId="0" applyFont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k16.dovidnyk.info/index.php?rozd=13381" TargetMode="External" /><Relationship Id="rId2" Type="http://schemas.openxmlformats.org/officeDocument/2006/relationships/hyperlink" Target="http://dk16.dovidnyk.info/index.php?rozd=11773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k16.dovidnyk.info/index.php?rozd=13381" TargetMode="External" /><Relationship Id="rId2" Type="http://schemas.openxmlformats.org/officeDocument/2006/relationships/hyperlink" Target="http://dk16.dovidnyk.info/index.php?rozd=11773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8"/>
  <sheetViews>
    <sheetView zoomScalePageLayoutView="0" workbookViewId="0" topLeftCell="A70">
      <selection activeCell="A84" sqref="A84"/>
    </sheetView>
  </sheetViews>
  <sheetFormatPr defaultColWidth="9.00390625" defaultRowHeight="12.75"/>
  <cols>
    <col min="1" max="1" width="43.25390625" style="0" customWidth="1"/>
    <col min="2" max="2" width="7.875" style="0" customWidth="1"/>
    <col min="3" max="3" width="16.875" style="0" customWidth="1"/>
    <col min="4" max="4" width="15.375" style="0" customWidth="1"/>
    <col min="5" max="5" width="11.75390625" style="6" customWidth="1"/>
    <col min="6" max="6" width="11.375" style="6" hidden="1" customWidth="1"/>
    <col min="7" max="7" width="9.75390625" style="6" hidden="1" customWidth="1"/>
    <col min="8" max="8" width="9.625" style="9" hidden="1" customWidth="1"/>
    <col min="9" max="9" width="10.625" style="9" hidden="1" customWidth="1"/>
    <col min="10" max="10" width="9.625" style="9" hidden="1" customWidth="1"/>
    <col min="11" max="11" width="10.625" style="9" hidden="1" customWidth="1"/>
    <col min="12" max="12" width="9.625" style="9" hidden="1" customWidth="1"/>
    <col min="13" max="13" width="10.625" style="9" hidden="1" customWidth="1"/>
    <col min="14" max="14" width="9.625" style="9" hidden="1" customWidth="1"/>
    <col min="15" max="15" width="10.625" style="9" hidden="1" customWidth="1"/>
    <col min="16" max="16" width="9.625" style="9" hidden="1" customWidth="1"/>
    <col min="17" max="17" width="10.625" style="9" hidden="1" customWidth="1"/>
    <col min="18" max="18" width="9.625" style="9" hidden="1" customWidth="1"/>
    <col min="19" max="19" width="10.625" style="9" hidden="1" customWidth="1"/>
    <col min="20" max="20" width="9.625" style="9" hidden="1" customWidth="1"/>
    <col min="21" max="21" width="10.625" style="9" hidden="1" customWidth="1"/>
    <col min="22" max="22" width="9.625" style="9" hidden="1" customWidth="1"/>
    <col min="23" max="23" width="10.625" style="9" hidden="1" customWidth="1"/>
    <col min="24" max="24" width="11.375" style="0" customWidth="1"/>
  </cols>
  <sheetData>
    <row r="1" spans="4:5" ht="12.75">
      <c r="D1" t="s">
        <v>21</v>
      </c>
      <c r="E1"/>
    </row>
    <row r="2" spans="4:5" ht="12.75">
      <c r="D2" t="s">
        <v>25</v>
      </c>
      <c r="E2"/>
    </row>
    <row r="3" spans="4:5" ht="12.75">
      <c r="D3" t="s">
        <v>22</v>
      </c>
      <c r="E3"/>
    </row>
    <row r="4" spans="4:5" ht="12.75">
      <c r="D4" t="s">
        <v>73</v>
      </c>
      <c r="E4"/>
    </row>
    <row r="6" spans="1:24" ht="40.5" customHeight="1">
      <c r="A6" s="49" t="s">
        <v>167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</row>
    <row r="7" spans="1:24" ht="16.5" customHeight="1">
      <c r="A7" s="49" t="s">
        <v>74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</row>
    <row r="8" spans="1:24" ht="16.5" customHeight="1">
      <c r="A8" s="62" t="s">
        <v>76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</row>
    <row r="9" spans="1:24" ht="12.75">
      <c r="A9" s="63" t="s">
        <v>75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</row>
    <row r="10" ht="13.5" thickBot="1"/>
    <row r="11" spans="1:24" ht="137.25" customHeight="1" thickBot="1">
      <c r="A11" s="23" t="s">
        <v>77</v>
      </c>
      <c r="B11" s="24" t="s">
        <v>78</v>
      </c>
      <c r="C11" s="24" t="s">
        <v>79</v>
      </c>
      <c r="D11" s="24" t="s">
        <v>80</v>
      </c>
      <c r="E11" s="25" t="s">
        <v>81</v>
      </c>
      <c r="F11" s="25" t="s">
        <v>15</v>
      </c>
      <c r="G11" s="25" t="s">
        <v>16</v>
      </c>
      <c r="H11" s="51" t="s">
        <v>20</v>
      </c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25" t="s">
        <v>82</v>
      </c>
    </row>
    <row r="12" spans="1:24" ht="12.75">
      <c r="A12" s="21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  <c r="N12" s="22">
        <v>14</v>
      </c>
      <c r="O12" s="22">
        <v>15</v>
      </c>
      <c r="P12" s="22">
        <v>16</v>
      </c>
      <c r="Q12" s="22">
        <v>17</v>
      </c>
      <c r="R12" s="22">
        <v>18</v>
      </c>
      <c r="S12" s="22">
        <v>19</v>
      </c>
      <c r="T12" s="22">
        <v>20</v>
      </c>
      <c r="U12" s="22">
        <v>21</v>
      </c>
      <c r="V12" s="22">
        <v>22</v>
      </c>
      <c r="W12" s="22">
        <v>23</v>
      </c>
      <c r="X12" s="22">
        <v>6</v>
      </c>
    </row>
    <row r="13" spans="1:24" ht="18">
      <c r="A13" s="53" t="s">
        <v>31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4"/>
    </row>
    <row r="14" spans="1:24" ht="48">
      <c r="A14" s="26" t="s">
        <v>89</v>
      </c>
      <c r="B14" s="3">
        <v>2210</v>
      </c>
      <c r="C14" s="47" t="s">
        <v>168</v>
      </c>
      <c r="D14" s="4" t="s">
        <v>32</v>
      </c>
      <c r="E14" s="46" t="s">
        <v>88</v>
      </c>
      <c r="F14" s="8">
        <f>SUM(H14:W14)</f>
        <v>8857.75</v>
      </c>
      <c r="G14" s="16" t="e">
        <f>E14-F14</f>
        <v>#VALUE!</v>
      </c>
      <c r="H14" s="14">
        <v>1908</v>
      </c>
      <c r="I14" s="14">
        <v>39.75</v>
      </c>
      <c r="J14" s="14">
        <v>785</v>
      </c>
      <c r="K14" s="14">
        <v>1250</v>
      </c>
      <c r="L14" s="14">
        <v>1590</v>
      </c>
      <c r="M14" s="14">
        <v>50</v>
      </c>
      <c r="N14" s="14">
        <v>1710</v>
      </c>
      <c r="O14" s="14">
        <v>1525</v>
      </c>
      <c r="P14" s="10"/>
      <c r="Q14" s="10"/>
      <c r="R14" s="10"/>
      <c r="S14" s="10"/>
      <c r="T14" s="10"/>
      <c r="U14" s="10"/>
      <c r="V14" s="10"/>
      <c r="W14" s="10"/>
      <c r="X14" s="4" t="s">
        <v>87</v>
      </c>
    </row>
    <row r="15" spans="1:24" ht="30" customHeight="1" hidden="1">
      <c r="A15" s="35" t="s">
        <v>83</v>
      </c>
      <c r="B15" s="3">
        <v>2210</v>
      </c>
      <c r="C15" s="47"/>
      <c r="D15" s="4" t="s">
        <v>32</v>
      </c>
      <c r="E15" s="46"/>
      <c r="F15" s="8">
        <f>SUM(H15:W15)</f>
        <v>8857.75</v>
      </c>
      <c r="G15" s="16">
        <f>E15-F15</f>
        <v>-8857.75</v>
      </c>
      <c r="H15" s="14">
        <v>1908</v>
      </c>
      <c r="I15" s="14">
        <v>39.75</v>
      </c>
      <c r="J15" s="14">
        <v>785</v>
      </c>
      <c r="K15" s="14">
        <v>1250</v>
      </c>
      <c r="L15" s="14">
        <v>1590</v>
      </c>
      <c r="M15" s="14">
        <v>50</v>
      </c>
      <c r="N15" s="14">
        <v>1710</v>
      </c>
      <c r="O15" s="14">
        <v>1525</v>
      </c>
      <c r="P15" s="10"/>
      <c r="Q15" s="10"/>
      <c r="R15" s="10"/>
      <c r="S15" s="10"/>
      <c r="T15" s="10"/>
      <c r="U15" s="10"/>
      <c r="V15" s="10"/>
      <c r="W15" s="10"/>
      <c r="X15" s="4" t="s">
        <v>87</v>
      </c>
    </row>
    <row r="16" spans="1:24" ht="25.5" customHeight="1">
      <c r="A16" s="35" t="s">
        <v>92</v>
      </c>
      <c r="B16" s="3">
        <v>2210</v>
      </c>
      <c r="C16" s="47" t="s">
        <v>136</v>
      </c>
      <c r="D16" s="4" t="s">
        <v>32</v>
      </c>
      <c r="E16" s="46" t="s">
        <v>91</v>
      </c>
      <c r="F16" s="8"/>
      <c r="G16" s="16"/>
      <c r="H16" s="14"/>
      <c r="I16" s="14"/>
      <c r="J16" s="14"/>
      <c r="K16" s="14"/>
      <c r="L16" s="14"/>
      <c r="M16" s="14"/>
      <c r="N16" s="14"/>
      <c r="O16" s="14"/>
      <c r="P16" s="10"/>
      <c r="Q16" s="10"/>
      <c r="R16" s="10"/>
      <c r="S16" s="10"/>
      <c r="T16" s="10"/>
      <c r="U16" s="10"/>
      <c r="V16" s="10"/>
      <c r="W16" s="10"/>
      <c r="X16" s="4" t="s">
        <v>87</v>
      </c>
    </row>
    <row r="17" spans="1:24" ht="25.5" customHeight="1">
      <c r="A17" s="44" t="s">
        <v>93</v>
      </c>
      <c r="B17" s="3">
        <v>2210</v>
      </c>
      <c r="C17" s="47" t="s">
        <v>137</v>
      </c>
      <c r="D17" s="4" t="s">
        <v>32</v>
      </c>
      <c r="E17" s="46" t="s">
        <v>112</v>
      </c>
      <c r="F17" s="8"/>
      <c r="G17" s="16"/>
      <c r="H17" s="14"/>
      <c r="I17" s="14"/>
      <c r="J17" s="14"/>
      <c r="K17" s="14"/>
      <c r="L17" s="14"/>
      <c r="M17" s="14"/>
      <c r="N17" s="14"/>
      <c r="O17" s="14"/>
      <c r="P17" s="10"/>
      <c r="Q17" s="10"/>
      <c r="R17" s="10"/>
      <c r="S17" s="10"/>
      <c r="T17" s="10"/>
      <c r="U17" s="10"/>
      <c r="V17" s="10"/>
      <c r="W17" s="10"/>
      <c r="X17" s="4" t="s">
        <v>87</v>
      </c>
    </row>
    <row r="18" spans="1:24" ht="51" customHeight="1">
      <c r="A18" s="35" t="s">
        <v>94</v>
      </c>
      <c r="B18" s="3">
        <v>2210</v>
      </c>
      <c r="C18" s="47" t="s">
        <v>138</v>
      </c>
      <c r="D18" s="4" t="s">
        <v>32</v>
      </c>
      <c r="E18" s="46" t="s">
        <v>88</v>
      </c>
      <c r="F18" s="8">
        <f>SUM(H18:W18)</f>
        <v>8857.75</v>
      </c>
      <c r="G18" s="16" t="e">
        <f>E18-F18</f>
        <v>#VALUE!</v>
      </c>
      <c r="H18" s="14">
        <v>1908</v>
      </c>
      <c r="I18" s="14">
        <v>39.75</v>
      </c>
      <c r="J18" s="14">
        <v>785</v>
      </c>
      <c r="K18" s="14">
        <v>1250</v>
      </c>
      <c r="L18" s="14">
        <v>1590</v>
      </c>
      <c r="M18" s="14">
        <v>50</v>
      </c>
      <c r="N18" s="14">
        <v>1710</v>
      </c>
      <c r="O18" s="14">
        <v>1525</v>
      </c>
      <c r="P18" s="10"/>
      <c r="Q18" s="10"/>
      <c r="R18" s="10"/>
      <c r="S18" s="10"/>
      <c r="T18" s="10"/>
      <c r="U18" s="10"/>
      <c r="V18" s="10"/>
      <c r="W18" s="10"/>
      <c r="X18" s="4" t="s">
        <v>87</v>
      </c>
    </row>
    <row r="19" spans="1:24" ht="54" customHeight="1">
      <c r="A19" s="35" t="s">
        <v>95</v>
      </c>
      <c r="B19" s="3">
        <v>2210</v>
      </c>
      <c r="C19" s="47" t="s">
        <v>139</v>
      </c>
      <c r="D19" s="4" t="s">
        <v>32</v>
      </c>
      <c r="E19" s="46" t="s">
        <v>90</v>
      </c>
      <c r="F19" s="8"/>
      <c r="G19" s="16"/>
      <c r="H19" s="14"/>
      <c r="I19" s="14"/>
      <c r="J19" s="14"/>
      <c r="K19" s="14"/>
      <c r="L19" s="14"/>
      <c r="M19" s="14"/>
      <c r="N19" s="14"/>
      <c r="O19" s="14"/>
      <c r="P19" s="10"/>
      <c r="Q19" s="10"/>
      <c r="R19" s="10"/>
      <c r="S19" s="10"/>
      <c r="T19" s="10"/>
      <c r="U19" s="10"/>
      <c r="V19" s="10"/>
      <c r="W19" s="10"/>
      <c r="X19" s="4" t="s">
        <v>87</v>
      </c>
    </row>
    <row r="20" spans="1:24" ht="24" customHeight="1">
      <c r="A20" s="35" t="s">
        <v>96</v>
      </c>
      <c r="B20" s="3">
        <v>2210</v>
      </c>
      <c r="C20" s="47" t="s">
        <v>140</v>
      </c>
      <c r="D20" s="4" t="s">
        <v>32</v>
      </c>
      <c r="E20" s="46" t="s">
        <v>113</v>
      </c>
      <c r="F20" s="8">
        <f>SUM(H20:W20)</f>
        <v>224.20000000000002</v>
      </c>
      <c r="G20" s="16" t="e">
        <f>E20-F20</f>
        <v>#VALUE!</v>
      </c>
      <c r="H20" s="14">
        <v>112.5</v>
      </c>
      <c r="I20" s="14">
        <v>107.8</v>
      </c>
      <c r="J20" s="14">
        <v>3.9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4" t="s">
        <v>87</v>
      </c>
    </row>
    <row r="21" spans="1:24" ht="60">
      <c r="A21" s="35" t="s">
        <v>97</v>
      </c>
      <c r="B21" s="3">
        <v>2210</v>
      </c>
      <c r="C21" s="47" t="s">
        <v>138</v>
      </c>
      <c r="D21" s="4" t="s">
        <v>32</v>
      </c>
      <c r="E21" s="46" t="s">
        <v>113</v>
      </c>
      <c r="F21" s="8">
        <f>SUM(H21:W21)</f>
        <v>346.8</v>
      </c>
      <c r="G21" s="16" t="e">
        <f>E21-F21</f>
        <v>#VALUE!</v>
      </c>
      <c r="H21" s="14">
        <v>64.2</v>
      </c>
      <c r="I21" s="14">
        <v>21.6</v>
      </c>
      <c r="J21" s="14">
        <v>10.5</v>
      </c>
      <c r="K21" s="14">
        <v>16.5</v>
      </c>
      <c r="L21" s="14">
        <v>42</v>
      </c>
      <c r="M21" s="14">
        <v>22</v>
      </c>
      <c r="N21" s="14">
        <v>50</v>
      </c>
      <c r="O21" s="14">
        <v>35</v>
      </c>
      <c r="P21" s="14">
        <v>85</v>
      </c>
      <c r="Q21" s="10"/>
      <c r="R21" s="10"/>
      <c r="S21" s="10"/>
      <c r="T21" s="10"/>
      <c r="U21" s="10"/>
      <c r="V21" s="10"/>
      <c r="W21" s="10"/>
      <c r="X21" s="4" t="s">
        <v>87</v>
      </c>
    </row>
    <row r="22" spans="1:24" ht="32.25" customHeight="1">
      <c r="A22" s="35" t="s">
        <v>98</v>
      </c>
      <c r="B22" s="3">
        <v>2210</v>
      </c>
      <c r="C22" s="47" t="s">
        <v>141</v>
      </c>
      <c r="D22" s="4" t="s">
        <v>32</v>
      </c>
      <c r="E22" s="46" t="s">
        <v>113</v>
      </c>
      <c r="F22" s="8">
        <f>SUM(H22:W22)</f>
        <v>344</v>
      </c>
      <c r="G22" s="16" t="e">
        <f>E22-F22</f>
        <v>#VALUE!</v>
      </c>
      <c r="H22" s="14">
        <v>41.4</v>
      </c>
      <c r="I22" s="14">
        <v>46.5</v>
      </c>
      <c r="J22" s="14">
        <v>8.1</v>
      </c>
      <c r="K22" s="14">
        <v>26</v>
      </c>
      <c r="L22" s="14">
        <v>36</v>
      </c>
      <c r="M22" s="14">
        <v>50</v>
      </c>
      <c r="N22" s="14">
        <v>50</v>
      </c>
      <c r="O22" s="14">
        <v>36</v>
      </c>
      <c r="P22" s="14">
        <v>50</v>
      </c>
      <c r="Q22" s="10"/>
      <c r="R22" s="10"/>
      <c r="S22" s="10"/>
      <c r="T22" s="10"/>
      <c r="U22" s="10"/>
      <c r="V22" s="10"/>
      <c r="W22" s="10"/>
      <c r="X22" s="4" t="s">
        <v>87</v>
      </c>
    </row>
    <row r="23" spans="1:24" ht="24">
      <c r="A23" s="35" t="s">
        <v>99</v>
      </c>
      <c r="B23" s="3">
        <v>2210</v>
      </c>
      <c r="C23" s="47" t="s">
        <v>142</v>
      </c>
      <c r="D23" s="4" t="s">
        <v>32</v>
      </c>
      <c r="E23" s="46" t="s">
        <v>113</v>
      </c>
      <c r="F23" s="8">
        <f>SUM(H23:W23)</f>
        <v>389</v>
      </c>
      <c r="G23" s="16" t="e">
        <f>E23-F23</f>
        <v>#VALUE!</v>
      </c>
      <c r="H23" s="14">
        <v>130</v>
      </c>
      <c r="I23" s="14">
        <v>14</v>
      </c>
      <c r="J23" s="14">
        <v>21</v>
      </c>
      <c r="K23" s="14">
        <v>25</v>
      </c>
      <c r="L23" s="14">
        <v>20</v>
      </c>
      <c r="M23" s="14">
        <v>40</v>
      </c>
      <c r="N23" s="14">
        <v>22</v>
      </c>
      <c r="O23" s="14">
        <v>12</v>
      </c>
      <c r="P23" s="14">
        <v>105</v>
      </c>
      <c r="Q23" s="10"/>
      <c r="R23" s="10"/>
      <c r="S23" s="10"/>
      <c r="T23" s="10"/>
      <c r="U23" s="10"/>
      <c r="V23" s="10"/>
      <c r="W23" s="10"/>
      <c r="X23" s="4" t="s">
        <v>87</v>
      </c>
    </row>
    <row r="24" spans="1:24" ht="36">
      <c r="A24" s="35" t="s">
        <v>108</v>
      </c>
      <c r="B24" s="3">
        <v>2210</v>
      </c>
      <c r="C24" s="47" t="s">
        <v>143</v>
      </c>
      <c r="D24" s="4" t="s">
        <v>32</v>
      </c>
      <c r="E24" s="46" t="s">
        <v>91</v>
      </c>
      <c r="F24" s="8"/>
      <c r="G24" s="16"/>
      <c r="H24" s="14"/>
      <c r="I24" s="14"/>
      <c r="J24" s="14"/>
      <c r="K24" s="14"/>
      <c r="L24" s="14"/>
      <c r="M24" s="14"/>
      <c r="N24" s="14"/>
      <c r="O24" s="14"/>
      <c r="P24" s="14"/>
      <c r="Q24" s="10"/>
      <c r="R24" s="10"/>
      <c r="S24" s="10"/>
      <c r="T24" s="10"/>
      <c r="U24" s="10"/>
      <c r="V24" s="10"/>
      <c r="W24" s="10"/>
      <c r="X24" s="4" t="s">
        <v>87</v>
      </c>
    </row>
    <row r="25" spans="1:24" ht="36">
      <c r="A25" s="35" t="s">
        <v>100</v>
      </c>
      <c r="B25" s="3">
        <v>2210</v>
      </c>
      <c r="C25" s="47" t="s">
        <v>144</v>
      </c>
      <c r="D25" s="4" t="s">
        <v>32</v>
      </c>
      <c r="E25" s="46" t="s">
        <v>91</v>
      </c>
      <c r="F25" s="8">
        <f aca="true" t="shared" si="0" ref="F25:F33">SUM(H25:W25)</f>
        <v>1500</v>
      </c>
      <c r="G25" s="16" t="e">
        <f aca="true" t="shared" si="1" ref="G25:G33">E25-F25</f>
        <v>#VALUE!</v>
      </c>
      <c r="H25" s="14">
        <v>1500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4" t="s">
        <v>87</v>
      </c>
    </row>
    <row r="26" spans="1:24" ht="48">
      <c r="A26" s="33" t="s">
        <v>101</v>
      </c>
      <c r="B26" s="3">
        <v>2210</v>
      </c>
      <c r="C26" s="47" t="s">
        <v>145</v>
      </c>
      <c r="D26" s="4" t="s">
        <v>32</v>
      </c>
      <c r="E26" s="46" t="s">
        <v>113</v>
      </c>
      <c r="F26" s="8">
        <f t="shared" si="0"/>
        <v>0</v>
      </c>
      <c r="G26" s="16" t="e">
        <f t="shared" si="1"/>
        <v>#VALUE!</v>
      </c>
      <c r="H26" s="12"/>
      <c r="I26" s="10"/>
      <c r="J26" s="12"/>
      <c r="K26" s="10"/>
      <c r="L26" s="12"/>
      <c r="M26" s="10"/>
      <c r="N26" s="12"/>
      <c r="O26" s="10"/>
      <c r="P26" s="12"/>
      <c r="Q26" s="10"/>
      <c r="R26" s="12"/>
      <c r="S26" s="10"/>
      <c r="T26" s="12"/>
      <c r="U26" s="10"/>
      <c r="V26" s="12"/>
      <c r="W26" s="10"/>
      <c r="X26" s="4" t="s">
        <v>87</v>
      </c>
    </row>
    <row r="27" spans="1:24" ht="60">
      <c r="A27" s="33" t="s">
        <v>109</v>
      </c>
      <c r="B27" s="3">
        <v>2210</v>
      </c>
      <c r="C27" s="47" t="s">
        <v>138</v>
      </c>
      <c r="D27" s="4" t="s">
        <v>32</v>
      </c>
      <c r="E27" s="46" t="s">
        <v>113</v>
      </c>
      <c r="F27" s="8"/>
      <c r="G27" s="16"/>
      <c r="H27" s="12"/>
      <c r="I27" s="10"/>
      <c r="J27" s="12"/>
      <c r="K27" s="10"/>
      <c r="L27" s="12"/>
      <c r="M27" s="10"/>
      <c r="N27" s="12"/>
      <c r="O27" s="10"/>
      <c r="P27" s="12"/>
      <c r="Q27" s="10"/>
      <c r="R27" s="12"/>
      <c r="S27" s="10"/>
      <c r="T27" s="12"/>
      <c r="U27" s="10"/>
      <c r="V27" s="12"/>
      <c r="W27" s="10"/>
      <c r="X27" s="4" t="s">
        <v>87</v>
      </c>
    </row>
    <row r="28" spans="1:24" ht="48">
      <c r="A28" s="33" t="s">
        <v>110</v>
      </c>
      <c r="B28" s="3">
        <v>2210</v>
      </c>
      <c r="C28" s="47" t="s">
        <v>138</v>
      </c>
      <c r="D28" s="4" t="s">
        <v>32</v>
      </c>
      <c r="E28" s="46" t="s">
        <v>113</v>
      </c>
      <c r="F28" s="8"/>
      <c r="G28" s="16"/>
      <c r="H28" s="12"/>
      <c r="I28" s="10"/>
      <c r="J28" s="12"/>
      <c r="K28" s="10"/>
      <c r="L28" s="12"/>
      <c r="M28" s="10"/>
      <c r="N28" s="12"/>
      <c r="O28" s="10"/>
      <c r="P28" s="12"/>
      <c r="Q28" s="10"/>
      <c r="R28" s="12"/>
      <c r="S28" s="10"/>
      <c r="T28" s="12"/>
      <c r="U28" s="10"/>
      <c r="V28" s="12"/>
      <c r="W28" s="10"/>
      <c r="X28" s="4" t="s">
        <v>87</v>
      </c>
    </row>
    <row r="29" spans="1:24" ht="60">
      <c r="A29" s="44" t="s">
        <v>111</v>
      </c>
      <c r="B29" s="3">
        <v>2210</v>
      </c>
      <c r="C29" s="47" t="s">
        <v>146</v>
      </c>
      <c r="D29" s="4" t="s">
        <v>32</v>
      </c>
      <c r="E29" s="46" t="s">
        <v>113</v>
      </c>
      <c r="F29" s="8"/>
      <c r="G29" s="16"/>
      <c r="H29" s="12"/>
      <c r="I29" s="10"/>
      <c r="J29" s="12"/>
      <c r="K29" s="10"/>
      <c r="L29" s="12"/>
      <c r="M29" s="10"/>
      <c r="N29" s="12"/>
      <c r="O29" s="10"/>
      <c r="P29" s="12"/>
      <c r="Q29" s="10"/>
      <c r="R29" s="12"/>
      <c r="S29" s="10"/>
      <c r="T29" s="12"/>
      <c r="U29" s="10"/>
      <c r="V29" s="12"/>
      <c r="W29" s="10"/>
      <c r="X29" s="4" t="s">
        <v>87</v>
      </c>
    </row>
    <row r="30" spans="1:24" ht="51.75" customHeight="1">
      <c r="A30" s="41" t="s">
        <v>102</v>
      </c>
      <c r="B30" s="3">
        <v>2210</v>
      </c>
      <c r="C30" s="47" t="s">
        <v>141</v>
      </c>
      <c r="D30" s="4" t="s">
        <v>32</v>
      </c>
      <c r="E30" s="46" t="s">
        <v>90</v>
      </c>
      <c r="F30" s="8">
        <f t="shared" si="0"/>
        <v>0</v>
      </c>
      <c r="G30" s="16" t="e">
        <f t="shared" si="1"/>
        <v>#VALUE!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4" t="s">
        <v>87</v>
      </c>
    </row>
    <row r="31" spans="1:24" ht="48">
      <c r="A31" s="35" t="s">
        <v>103</v>
      </c>
      <c r="B31" s="3">
        <v>2210</v>
      </c>
      <c r="C31" s="47" t="s">
        <v>147</v>
      </c>
      <c r="D31" s="4" t="s">
        <v>32</v>
      </c>
      <c r="E31" s="46" t="s">
        <v>114</v>
      </c>
      <c r="F31" s="8">
        <f t="shared" si="0"/>
        <v>0</v>
      </c>
      <c r="G31" s="16" t="e">
        <f t="shared" si="1"/>
        <v>#VALUE!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4" t="s">
        <v>87</v>
      </c>
    </row>
    <row r="32" spans="1:24" ht="48">
      <c r="A32" s="35" t="s">
        <v>104</v>
      </c>
      <c r="B32" s="3">
        <v>2210</v>
      </c>
      <c r="C32" s="47" t="s">
        <v>169</v>
      </c>
      <c r="D32" s="4" t="s">
        <v>32</v>
      </c>
      <c r="E32" s="46" t="s">
        <v>113</v>
      </c>
      <c r="F32" s="8">
        <f t="shared" si="0"/>
        <v>1868.7000000000003</v>
      </c>
      <c r="G32" s="16" t="e">
        <f t="shared" si="1"/>
        <v>#VALUE!</v>
      </c>
      <c r="H32" s="14">
        <f>7+114+325+25.8+37.8+25.6+7.5+31.5+67.5+14.1+5.7</f>
        <v>661.5000000000001</v>
      </c>
      <c r="I32" s="14">
        <v>88</v>
      </c>
      <c r="J32" s="14">
        <v>58</v>
      </c>
      <c r="K32" s="14">
        <v>135</v>
      </c>
      <c r="L32" s="14">
        <v>178.4</v>
      </c>
      <c r="M32" s="14">
        <v>224</v>
      </c>
      <c r="N32" s="14">
        <v>34.4</v>
      </c>
      <c r="O32" s="14">
        <v>34</v>
      </c>
      <c r="P32" s="14">
        <v>114</v>
      </c>
      <c r="Q32" s="14">
        <v>341.4</v>
      </c>
      <c r="R32" s="10"/>
      <c r="S32" s="10"/>
      <c r="T32" s="10"/>
      <c r="U32" s="10"/>
      <c r="V32" s="10"/>
      <c r="W32" s="10"/>
      <c r="X32" s="4" t="s">
        <v>87</v>
      </c>
    </row>
    <row r="33" spans="1:24" ht="12.75" hidden="1">
      <c r="A33" s="35" t="s">
        <v>42</v>
      </c>
      <c r="B33" s="3">
        <v>2210</v>
      </c>
      <c r="C33" s="47"/>
      <c r="D33" s="4" t="s">
        <v>32</v>
      </c>
      <c r="E33" s="46"/>
      <c r="F33" s="8">
        <f t="shared" si="0"/>
        <v>0</v>
      </c>
      <c r="G33" s="16">
        <f t="shared" si="1"/>
        <v>0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4" t="s">
        <v>87</v>
      </c>
    </row>
    <row r="34" spans="1:24" ht="24" hidden="1">
      <c r="A34" s="33" t="s">
        <v>43</v>
      </c>
      <c r="B34" s="3">
        <v>2210</v>
      </c>
      <c r="C34" s="47"/>
      <c r="D34" s="4" t="s">
        <v>32</v>
      </c>
      <c r="E34" s="46"/>
      <c r="F34" s="8"/>
      <c r="G34" s="16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4" t="s">
        <v>87</v>
      </c>
    </row>
    <row r="35" spans="1:24" ht="49.5" customHeight="1" hidden="1">
      <c r="A35" s="35" t="s">
        <v>44</v>
      </c>
      <c r="B35" s="3">
        <v>2210</v>
      </c>
      <c r="C35" s="47"/>
      <c r="D35" s="4" t="s">
        <v>32</v>
      </c>
      <c r="E35" s="46"/>
      <c r="F35" s="8">
        <f aca="true" t="shared" si="2" ref="F35:F40">SUM(H35:W35)</f>
        <v>0</v>
      </c>
      <c r="G35" s="16">
        <f aca="true" t="shared" si="3" ref="G35:G40">E35-F35</f>
        <v>0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4" t="s">
        <v>87</v>
      </c>
    </row>
    <row r="36" spans="1:24" ht="27.75" customHeight="1" hidden="1">
      <c r="A36" s="33" t="s">
        <v>45</v>
      </c>
      <c r="B36" s="3">
        <v>2210</v>
      </c>
      <c r="C36" s="47"/>
      <c r="D36" s="4" t="s">
        <v>32</v>
      </c>
      <c r="E36" s="46"/>
      <c r="F36" s="8">
        <f t="shared" si="2"/>
        <v>0</v>
      </c>
      <c r="G36" s="16">
        <f t="shared" si="3"/>
        <v>0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4" t="s">
        <v>87</v>
      </c>
    </row>
    <row r="37" spans="1:24" ht="24">
      <c r="A37" s="33" t="s">
        <v>105</v>
      </c>
      <c r="B37" s="3">
        <v>2210</v>
      </c>
      <c r="C37" s="47" t="s">
        <v>148</v>
      </c>
      <c r="D37" s="4" t="s">
        <v>32</v>
      </c>
      <c r="E37" s="46" t="s">
        <v>91</v>
      </c>
      <c r="F37" s="8">
        <f t="shared" si="2"/>
        <v>312</v>
      </c>
      <c r="G37" s="16" t="e">
        <f t="shared" si="3"/>
        <v>#VALUE!</v>
      </c>
      <c r="H37" s="14">
        <v>312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4" t="s">
        <v>87</v>
      </c>
    </row>
    <row r="38" spans="1:24" ht="48">
      <c r="A38" s="33" t="s">
        <v>106</v>
      </c>
      <c r="B38" s="3">
        <v>2210</v>
      </c>
      <c r="C38" s="47" t="s">
        <v>140</v>
      </c>
      <c r="D38" s="4" t="s">
        <v>32</v>
      </c>
      <c r="E38" s="46" t="s">
        <v>91</v>
      </c>
      <c r="F38" s="8">
        <f t="shared" si="2"/>
        <v>99.5</v>
      </c>
      <c r="G38" s="16" t="e">
        <f t="shared" si="3"/>
        <v>#VALUE!</v>
      </c>
      <c r="H38" s="14">
        <v>69</v>
      </c>
      <c r="I38" s="14">
        <v>30.5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4" t="s">
        <v>87</v>
      </c>
    </row>
    <row r="39" spans="1:24" ht="60">
      <c r="A39" s="33" t="s">
        <v>107</v>
      </c>
      <c r="B39" s="3">
        <v>2210</v>
      </c>
      <c r="C39" s="47" t="s">
        <v>140</v>
      </c>
      <c r="D39" s="4" t="s">
        <v>32</v>
      </c>
      <c r="E39" s="46" t="s">
        <v>91</v>
      </c>
      <c r="F39" s="8">
        <f t="shared" si="2"/>
        <v>62</v>
      </c>
      <c r="G39" s="16" t="e">
        <f t="shared" si="3"/>
        <v>#VALUE!</v>
      </c>
      <c r="H39" s="14">
        <v>32</v>
      </c>
      <c r="I39" s="14">
        <v>30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4" t="s">
        <v>87</v>
      </c>
    </row>
    <row r="40" spans="1:24" ht="26.25" customHeight="1">
      <c r="A40" s="34" t="s">
        <v>84</v>
      </c>
      <c r="B40" s="3">
        <v>2210</v>
      </c>
      <c r="C40" s="47" t="s">
        <v>149</v>
      </c>
      <c r="D40" s="4" t="s">
        <v>32</v>
      </c>
      <c r="E40" s="46" t="s">
        <v>112</v>
      </c>
      <c r="F40" s="8">
        <f t="shared" si="2"/>
        <v>92</v>
      </c>
      <c r="G40" s="16" t="e">
        <f t="shared" si="3"/>
        <v>#VALUE!</v>
      </c>
      <c r="H40" s="14">
        <v>92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4" t="s">
        <v>87</v>
      </c>
    </row>
    <row r="41" spans="1:24" ht="24" hidden="1">
      <c r="A41" s="35" t="s">
        <v>29</v>
      </c>
      <c r="B41" s="3">
        <v>2210</v>
      </c>
      <c r="C41" s="47"/>
      <c r="D41" s="4" t="s">
        <v>1</v>
      </c>
      <c r="E41" s="8"/>
      <c r="F41" s="8"/>
      <c r="G41" s="16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8"/>
    </row>
    <row r="42" spans="1:24" ht="24" hidden="1">
      <c r="A42" s="35" t="s">
        <v>2</v>
      </c>
      <c r="B42" s="3">
        <v>2210</v>
      </c>
      <c r="C42" s="47"/>
      <c r="D42" s="4" t="s">
        <v>3</v>
      </c>
      <c r="E42" s="15"/>
      <c r="F42" s="8"/>
      <c r="G42" s="16"/>
      <c r="H42" s="12"/>
      <c r="I42" s="10"/>
      <c r="J42" s="12"/>
      <c r="K42" s="10"/>
      <c r="L42" s="12"/>
      <c r="M42" s="10"/>
      <c r="N42" s="12"/>
      <c r="O42" s="10"/>
      <c r="P42" s="12"/>
      <c r="Q42" s="10"/>
      <c r="R42" s="12"/>
      <c r="S42" s="10"/>
      <c r="T42" s="12"/>
      <c r="U42" s="10"/>
      <c r="V42" s="12"/>
      <c r="W42" s="10"/>
      <c r="X42" s="8"/>
    </row>
    <row r="43" spans="1:24" ht="36" hidden="1">
      <c r="A43" s="35" t="s">
        <v>30</v>
      </c>
      <c r="B43" s="3">
        <v>2210</v>
      </c>
      <c r="C43" s="47"/>
      <c r="D43" s="4" t="s">
        <v>4</v>
      </c>
      <c r="E43" s="8"/>
      <c r="F43" s="8"/>
      <c r="G43" s="16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8"/>
    </row>
    <row r="44" spans="1:24" ht="12.75" hidden="1">
      <c r="A44" s="26" t="s">
        <v>5</v>
      </c>
      <c r="B44" s="3">
        <v>2210</v>
      </c>
      <c r="C44" s="47"/>
      <c r="D44" s="4" t="s">
        <v>27</v>
      </c>
      <c r="E44" s="17"/>
      <c r="F44" s="8"/>
      <c r="G44" s="16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8"/>
    </row>
    <row r="45" spans="1:24" ht="36" hidden="1">
      <c r="A45" s="35" t="s">
        <v>28</v>
      </c>
      <c r="B45" s="3">
        <v>2210</v>
      </c>
      <c r="C45" s="47"/>
      <c r="D45" s="4" t="s">
        <v>9</v>
      </c>
      <c r="E45" s="17"/>
      <c r="F45" s="8"/>
      <c r="G45" s="16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8"/>
    </row>
    <row r="46" spans="1:24" ht="12.75" hidden="1">
      <c r="A46" s="26" t="s">
        <v>13</v>
      </c>
      <c r="B46" s="3">
        <v>2210</v>
      </c>
      <c r="C46" s="47"/>
      <c r="D46" s="4" t="s">
        <v>10</v>
      </c>
      <c r="E46" s="8"/>
      <c r="F46" s="8"/>
      <c r="G46" s="16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8"/>
    </row>
    <row r="47" spans="1:24" ht="12.75" hidden="1">
      <c r="A47" s="26" t="s">
        <v>11</v>
      </c>
      <c r="B47" s="3">
        <v>2210</v>
      </c>
      <c r="C47" s="47"/>
      <c r="D47" s="4" t="s">
        <v>12</v>
      </c>
      <c r="E47" s="8"/>
      <c r="F47" s="8"/>
      <c r="G47" s="16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8"/>
    </row>
    <row r="48" spans="1:24" ht="12.75" hidden="1">
      <c r="A48" s="26" t="s">
        <v>14</v>
      </c>
      <c r="B48" s="3">
        <v>2210</v>
      </c>
      <c r="C48" s="47"/>
      <c r="D48" s="4" t="s">
        <v>26</v>
      </c>
      <c r="E48" s="8"/>
      <c r="F48" s="8"/>
      <c r="G48" s="16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8"/>
    </row>
    <row r="49" spans="1:24" ht="36" hidden="1">
      <c r="A49" s="33" t="s">
        <v>47</v>
      </c>
      <c r="B49" s="3">
        <v>2210</v>
      </c>
      <c r="C49" s="47"/>
      <c r="D49" s="13" t="s">
        <v>46</v>
      </c>
      <c r="E49" s="8"/>
      <c r="F49" s="8"/>
      <c r="G49" s="16"/>
      <c r="H49" s="14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8"/>
    </row>
    <row r="50" spans="1:24" ht="24" hidden="1">
      <c r="A50" s="39" t="s">
        <v>64</v>
      </c>
      <c r="B50" s="3">
        <v>2210</v>
      </c>
      <c r="C50" s="47"/>
      <c r="D50" s="13" t="s">
        <v>65</v>
      </c>
      <c r="E50" s="8"/>
      <c r="F50" s="8"/>
      <c r="G50" s="16"/>
      <c r="H50" s="14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8"/>
    </row>
    <row r="51" spans="1:24" ht="48">
      <c r="A51" s="45" t="s">
        <v>85</v>
      </c>
      <c r="B51" s="3">
        <v>2210</v>
      </c>
      <c r="C51" s="47" t="s">
        <v>150</v>
      </c>
      <c r="D51" s="4" t="s">
        <v>32</v>
      </c>
      <c r="E51" s="4" t="s">
        <v>32</v>
      </c>
      <c r="F51" s="7">
        <f>SUM(F15:F49)</f>
        <v>22953.7</v>
      </c>
      <c r="G51" s="16" t="e">
        <f>E51-F51</f>
        <v>#VALUE!</v>
      </c>
      <c r="H51" s="1"/>
      <c r="I51" s="1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" t="s">
        <v>32</v>
      </c>
    </row>
    <row r="52" spans="1:24" ht="18">
      <c r="A52" s="55" t="s">
        <v>33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7"/>
    </row>
    <row r="53" spans="1:24" ht="24" hidden="1">
      <c r="A53" s="5" t="s">
        <v>18</v>
      </c>
      <c r="B53" s="3">
        <v>1134</v>
      </c>
      <c r="C53" s="4" t="s">
        <v>0</v>
      </c>
      <c r="D53" s="4" t="s">
        <v>17</v>
      </c>
      <c r="E53" s="8">
        <v>2000</v>
      </c>
      <c r="F53" s="8">
        <f>SUM(H53:W53)</f>
        <v>9855.48</v>
      </c>
      <c r="G53" s="16">
        <v>7500</v>
      </c>
      <c r="H53" s="10">
        <v>855.48</v>
      </c>
      <c r="I53" s="11">
        <v>1500</v>
      </c>
      <c r="J53" s="10">
        <v>1500</v>
      </c>
      <c r="K53" s="11">
        <v>1500</v>
      </c>
      <c r="L53" s="10">
        <v>1500</v>
      </c>
      <c r="M53" s="11">
        <v>1500</v>
      </c>
      <c r="N53" s="10">
        <v>1500</v>
      </c>
      <c r="O53" s="11"/>
      <c r="P53" s="10"/>
      <c r="Q53" s="11"/>
      <c r="R53" s="10"/>
      <c r="S53" s="11"/>
      <c r="T53" s="10"/>
      <c r="U53" s="11"/>
      <c r="V53" s="10"/>
      <c r="W53" s="20"/>
      <c r="X53" s="15">
        <v>0</v>
      </c>
    </row>
    <row r="54" spans="1:24" ht="48">
      <c r="A54" s="35" t="s">
        <v>89</v>
      </c>
      <c r="B54" s="3">
        <v>2240</v>
      </c>
      <c r="C54" s="47" t="s">
        <v>170</v>
      </c>
      <c r="D54" s="4" t="s">
        <v>32</v>
      </c>
      <c r="E54" s="46" t="s">
        <v>88</v>
      </c>
      <c r="F54" s="8">
        <f aca="true" t="shared" si="4" ref="F54:F78">SUM(H54:W54)</f>
        <v>92</v>
      </c>
      <c r="G54" s="16" t="e">
        <f aca="true" t="shared" si="5" ref="G54:G78">E54-F54</f>
        <v>#VALUE!</v>
      </c>
      <c r="H54" s="14">
        <v>92</v>
      </c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4" t="s">
        <v>87</v>
      </c>
    </row>
    <row r="55" spans="1:24" ht="36">
      <c r="A55" s="35" t="s">
        <v>115</v>
      </c>
      <c r="B55" s="3">
        <v>2240</v>
      </c>
      <c r="C55" s="47" t="s">
        <v>152</v>
      </c>
      <c r="D55" s="4" t="s">
        <v>32</v>
      </c>
      <c r="E55" s="46" t="s">
        <v>88</v>
      </c>
      <c r="F55" s="8">
        <f t="shared" si="4"/>
        <v>92</v>
      </c>
      <c r="G55" s="16" t="e">
        <f t="shared" si="5"/>
        <v>#VALUE!</v>
      </c>
      <c r="H55" s="14">
        <v>92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4" t="s">
        <v>87</v>
      </c>
    </row>
    <row r="56" spans="1:24" ht="36">
      <c r="A56" s="35" t="s">
        <v>116</v>
      </c>
      <c r="B56" s="3">
        <v>2240</v>
      </c>
      <c r="C56" s="47" t="s">
        <v>138</v>
      </c>
      <c r="D56" s="4" t="s">
        <v>32</v>
      </c>
      <c r="E56" s="46" t="s">
        <v>88</v>
      </c>
      <c r="F56" s="8">
        <f t="shared" si="4"/>
        <v>92</v>
      </c>
      <c r="G56" s="16" t="e">
        <f t="shared" si="5"/>
        <v>#VALUE!</v>
      </c>
      <c r="H56" s="14">
        <v>92</v>
      </c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4" t="s">
        <v>87</v>
      </c>
    </row>
    <row r="57" spans="1:24" ht="36">
      <c r="A57" s="39" t="s">
        <v>117</v>
      </c>
      <c r="B57" s="3">
        <v>2240</v>
      </c>
      <c r="C57" s="47" t="s">
        <v>153</v>
      </c>
      <c r="D57" s="4" t="s">
        <v>32</v>
      </c>
      <c r="E57" s="46" t="s">
        <v>88</v>
      </c>
      <c r="F57" s="8">
        <f t="shared" si="4"/>
        <v>92</v>
      </c>
      <c r="G57" s="16" t="e">
        <f t="shared" si="5"/>
        <v>#VALUE!</v>
      </c>
      <c r="H57" s="14">
        <v>92</v>
      </c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4" t="s">
        <v>87</v>
      </c>
    </row>
    <row r="58" spans="1:24" ht="24">
      <c r="A58" s="39" t="s">
        <v>118</v>
      </c>
      <c r="B58" s="3">
        <v>2240</v>
      </c>
      <c r="C58" s="47" t="s">
        <v>142</v>
      </c>
      <c r="D58" s="4" t="s">
        <v>32</v>
      </c>
      <c r="E58" s="46" t="s">
        <v>91</v>
      </c>
      <c r="F58" s="8">
        <f t="shared" si="4"/>
        <v>92</v>
      </c>
      <c r="G58" s="16" t="e">
        <f t="shared" si="5"/>
        <v>#VALUE!</v>
      </c>
      <c r="H58" s="14">
        <v>92</v>
      </c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4" t="s">
        <v>87</v>
      </c>
    </row>
    <row r="59" spans="1:24" ht="24" hidden="1">
      <c r="A59" s="39" t="s">
        <v>48</v>
      </c>
      <c r="B59" s="3">
        <v>2240</v>
      </c>
      <c r="C59" s="47"/>
      <c r="D59" s="4" t="s">
        <v>32</v>
      </c>
      <c r="E59" s="46"/>
      <c r="F59" s="8">
        <f t="shared" si="4"/>
        <v>92</v>
      </c>
      <c r="G59" s="16">
        <f t="shared" si="5"/>
        <v>-92</v>
      </c>
      <c r="H59" s="14">
        <v>92</v>
      </c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4" t="s">
        <v>87</v>
      </c>
    </row>
    <row r="60" spans="1:24" ht="24" hidden="1">
      <c r="A60" s="35" t="s">
        <v>49</v>
      </c>
      <c r="B60" s="3">
        <v>2240</v>
      </c>
      <c r="C60" s="47"/>
      <c r="D60" s="4" t="s">
        <v>32</v>
      </c>
      <c r="E60" s="46"/>
      <c r="F60" s="8">
        <f t="shared" si="4"/>
        <v>92</v>
      </c>
      <c r="G60" s="16">
        <f t="shared" si="5"/>
        <v>-92</v>
      </c>
      <c r="H60" s="14">
        <v>92</v>
      </c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4" t="s">
        <v>87</v>
      </c>
    </row>
    <row r="61" spans="1:24" ht="24" hidden="1">
      <c r="A61" s="39" t="s">
        <v>50</v>
      </c>
      <c r="B61" s="3">
        <v>2240</v>
      </c>
      <c r="C61" s="47"/>
      <c r="D61" s="4" t="s">
        <v>32</v>
      </c>
      <c r="E61" s="46"/>
      <c r="F61" s="8">
        <f t="shared" si="4"/>
        <v>92</v>
      </c>
      <c r="G61" s="16">
        <f t="shared" si="5"/>
        <v>-92</v>
      </c>
      <c r="H61" s="14">
        <v>92</v>
      </c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4" t="s">
        <v>87</v>
      </c>
    </row>
    <row r="62" spans="1:24" ht="36">
      <c r="A62" s="39" t="s">
        <v>128</v>
      </c>
      <c r="B62" s="3">
        <v>2240</v>
      </c>
      <c r="C62" s="47" t="s">
        <v>154</v>
      </c>
      <c r="D62" s="4" t="s">
        <v>32</v>
      </c>
      <c r="E62" s="46" t="s">
        <v>90</v>
      </c>
      <c r="F62" s="8">
        <f t="shared" si="4"/>
        <v>92</v>
      </c>
      <c r="G62" s="16" t="e">
        <f t="shared" si="5"/>
        <v>#VALUE!</v>
      </c>
      <c r="H62" s="14">
        <v>92</v>
      </c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4" t="s">
        <v>87</v>
      </c>
    </row>
    <row r="63" spans="1:24" ht="12.75" hidden="1">
      <c r="A63" s="35" t="s">
        <v>6</v>
      </c>
      <c r="B63" s="3">
        <v>2240</v>
      </c>
      <c r="C63" s="47"/>
      <c r="D63" s="4" t="s">
        <v>32</v>
      </c>
      <c r="E63" s="46"/>
      <c r="F63" s="8">
        <f t="shared" si="4"/>
        <v>92</v>
      </c>
      <c r="G63" s="16">
        <f t="shared" si="5"/>
        <v>-92</v>
      </c>
      <c r="H63" s="14">
        <v>92</v>
      </c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4" t="s">
        <v>87</v>
      </c>
    </row>
    <row r="64" spans="1:24" ht="24" hidden="1">
      <c r="A64" s="35" t="s">
        <v>7</v>
      </c>
      <c r="B64" s="3">
        <v>2240</v>
      </c>
      <c r="C64" s="47"/>
      <c r="D64" s="4" t="s">
        <v>32</v>
      </c>
      <c r="E64" s="46"/>
      <c r="F64" s="8">
        <f t="shared" si="4"/>
        <v>92</v>
      </c>
      <c r="G64" s="16">
        <f t="shared" si="5"/>
        <v>-92</v>
      </c>
      <c r="H64" s="14">
        <v>92</v>
      </c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4" t="s">
        <v>87</v>
      </c>
    </row>
    <row r="65" spans="1:24" ht="24.75" customHeight="1" hidden="1">
      <c r="A65" s="35" t="s">
        <v>8</v>
      </c>
      <c r="B65" s="3">
        <v>2240</v>
      </c>
      <c r="C65" s="47"/>
      <c r="D65" s="4" t="s">
        <v>32</v>
      </c>
      <c r="E65" s="46"/>
      <c r="F65" s="8">
        <f t="shared" si="4"/>
        <v>92</v>
      </c>
      <c r="G65" s="16">
        <f t="shared" si="5"/>
        <v>-92</v>
      </c>
      <c r="H65" s="14">
        <v>92</v>
      </c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4" t="s">
        <v>87</v>
      </c>
    </row>
    <row r="66" spans="1:24" ht="39" customHeight="1" hidden="1">
      <c r="A66" s="35" t="s">
        <v>19</v>
      </c>
      <c r="B66" s="3">
        <v>2240</v>
      </c>
      <c r="C66" s="47"/>
      <c r="D66" s="4" t="s">
        <v>32</v>
      </c>
      <c r="E66" s="46"/>
      <c r="F66" s="8">
        <f t="shared" si="4"/>
        <v>92</v>
      </c>
      <c r="G66" s="16">
        <f t="shared" si="5"/>
        <v>-92</v>
      </c>
      <c r="H66" s="14">
        <v>92</v>
      </c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4" t="s">
        <v>87</v>
      </c>
    </row>
    <row r="67" spans="1:24" ht="23.25" customHeight="1" hidden="1">
      <c r="A67" s="39" t="s">
        <v>51</v>
      </c>
      <c r="B67" s="3">
        <v>2240</v>
      </c>
      <c r="C67" s="47"/>
      <c r="D67" s="4" t="s">
        <v>32</v>
      </c>
      <c r="E67" s="46"/>
      <c r="F67" s="8">
        <f t="shared" si="4"/>
        <v>92</v>
      </c>
      <c r="G67" s="16">
        <f t="shared" si="5"/>
        <v>-92</v>
      </c>
      <c r="H67" s="14">
        <v>92</v>
      </c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4" t="s">
        <v>87</v>
      </c>
    </row>
    <row r="68" spans="1:24" ht="23.25" customHeight="1" hidden="1">
      <c r="A68" s="39" t="s">
        <v>66</v>
      </c>
      <c r="B68" s="3">
        <v>2240</v>
      </c>
      <c r="C68" s="47"/>
      <c r="D68" s="4" t="s">
        <v>32</v>
      </c>
      <c r="E68" s="46"/>
      <c r="F68" s="8">
        <f t="shared" si="4"/>
        <v>92</v>
      </c>
      <c r="G68" s="16">
        <f t="shared" si="5"/>
        <v>-92</v>
      </c>
      <c r="H68" s="14">
        <v>92</v>
      </c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4" t="s">
        <v>87</v>
      </c>
    </row>
    <row r="69" spans="1:24" ht="36" customHeight="1">
      <c r="A69" s="39" t="s">
        <v>119</v>
      </c>
      <c r="B69" s="3">
        <v>2240</v>
      </c>
      <c r="C69" s="47" t="s">
        <v>155</v>
      </c>
      <c r="D69" s="4" t="s">
        <v>32</v>
      </c>
      <c r="E69" s="46" t="s">
        <v>88</v>
      </c>
      <c r="F69" s="8">
        <f t="shared" si="4"/>
        <v>92</v>
      </c>
      <c r="G69" s="16" t="e">
        <f t="shared" si="5"/>
        <v>#VALUE!</v>
      </c>
      <c r="H69" s="14">
        <v>92</v>
      </c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4" t="s">
        <v>87</v>
      </c>
    </row>
    <row r="70" spans="1:24" ht="23.25" customHeight="1">
      <c r="A70" s="39" t="s">
        <v>120</v>
      </c>
      <c r="B70" s="3">
        <v>2240</v>
      </c>
      <c r="C70" s="47" t="s">
        <v>138</v>
      </c>
      <c r="D70" s="4" t="s">
        <v>32</v>
      </c>
      <c r="E70" s="46" t="s">
        <v>91</v>
      </c>
      <c r="F70" s="8">
        <f t="shared" si="4"/>
        <v>92</v>
      </c>
      <c r="G70" s="16" t="e">
        <f t="shared" si="5"/>
        <v>#VALUE!</v>
      </c>
      <c r="H70" s="14">
        <v>92</v>
      </c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4" t="s">
        <v>87</v>
      </c>
    </row>
    <row r="71" spans="1:24" ht="49.5" customHeight="1">
      <c r="A71" s="39" t="s">
        <v>125</v>
      </c>
      <c r="B71" s="3">
        <v>2240</v>
      </c>
      <c r="C71" s="47" t="s">
        <v>156</v>
      </c>
      <c r="D71" s="4" t="s">
        <v>32</v>
      </c>
      <c r="E71" s="46" t="s">
        <v>88</v>
      </c>
      <c r="F71" s="8">
        <f t="shared" si="4"/>
        <v>92</v>
      </c>
      <c r="G71" s="16" t="e">
        <f t="shared" si="5"/>
        <v>#VALUE!</v>
      </c>
      <c r="H71" s="14">
        <v>92</v>
      </c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4" t="s">
        <v>87</v>
      </c>
    </row>
    <row r="72" spans="1:24" ht="50.25" customHeight="1">
      <c r="A72" s="35" t="s">
        <v>126</v>
      </c>
      <c r="B72" s="3">
        <v>2240</v>
      </c>
      <c r="C72" s="47" t="s">
        <v>157</v>
      </c>
      <c r="D72" s="4" t="s">
        <v>32</v>
      </c>
      <c r="E72" s="46" t="s">
        <v>90</v>
      </c>
      <c r="F72" s="8">
        <f t="shared" si="4"/>
        <v>92</v>
      </c>
      <c r="G72" s="16" t="e">
        <f t="shared" si="5"/>
        <v>#VALUE!</v>
      </c>
      <c r="H72" s="14">
        <v>92</v>
      </c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4" t="s">
        <v>87</v>
      </c>
    </row>
    <row r="73" spans="1:24" ht="36" customHeight="1">
      <c r="A73" s="35" t="s">
        <v>121</v>
      </c>
      <c r="B73" s="3">
        <v>2240</v>
      </c>
      <c r="C73" s="47" t="s">
        <v>158</v>
      </c>
      <c r="D73" s="4" t="s">
        <v>32</v>
      </c>
      <c r="E73" s="46" t="s">
        <v>90</v>
      </c>
      <c r="F73" s="8">
        <f t="shared" si="4"/>
        <v>92</v>
      </c>
      <c r="G73" s="16" t="e">
        <f t="shared" si="5"/>
        <v>#VALUE!</v>
      </c>
      <c r="H73" s="14">
        <v>92</v>
      </c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4" t="s">
        <v>87</v>
      </c>
    </row>
    <row r="74" spans="1:24" ht="27" customHeight="1">
      <c r="A74" s="35" t="s">
        <v>122</v>
      </c>
      <c r="B74" s="3">
        <v>2240</v>
      </c>
      <c r="C74" s="47" t="s">
        <v>159</v>
      </c>
      <c r="D74" s="4" t="s">
        <v>32</v>
      </c>
      <c r="E74" s="46" t="s">
        <v>90</v>
      </c>
      <c r="F74" s="8">
        <f t="shared" si="4"/>
        <v>92</v>
      </c>
      <c r="G74" s="16" t="e">
        <f t="shared" si="5"/>
        <v>#VALUE!</v>
      </c>
      <c r="H74" s="14">
        <v>92</v>
      </c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4" t="s">
        <v>87</v>
      </c>
    </row>
    <row r="75" spans="1:24" ht="24">
      <c r="A75" s="39" t="s">
        <v>123</v>
      </c>
      <c r="B75" s="3">
        <v>2240</v>
      </c>
      <c r="C75" s="47" t="s">
        <v>160</v>
      </c>
      <c r="D75" s="4" t="s">
        <v>32</v>
      </c>
      <c r="E75" s="46" t="s">
        <v>91</v>
      </c>
      <c r="F75" s="8">
        <f t="shared" si="4"/>
        <v>92</v>
      </c>
      <c r="G75" s="16" t="e">
        <f t="shared" si="5"/>
        <v>#VALUE!</v>
      </c>
      <c r="H75" s="14">
        <v>92</v>
      </c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4" t="s">
        <v>87</v>
      </c>
    </row>
    <row r="76" spans="1:24" ht="36">
      <c r="A76" s="36" t="s">
        <v>124</v>
      </c>
      <c r="B76" s="3">
        <v>2240</v>
      </c>
      <c r="C76" s="47" t="s">
        <v>171</v>
      </c>
      <c r="D76" s="4" t="s">
        <v>32</v>
      </c>
      <c r="E76" s="46" t="s">
        <v>113</v>
      </c>
      <c r="F76" s="8">
        <f t="shared" si="4"/>
        <v>92</v>
      </c>
      <c r="G76" s="16" t="e">
        <f t="shared" si="5"/>
        <v>#VALUE!</v>
      </c>
      <c r="H76" s="14">
        <v>92</v>
      </c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4" t="s">
        <v>87</v>
      </c>
    </row>
    <row r="77" spans="1:24" ht="12.75" hidden="1">
      <c r="A77" s="43" t="s">
        <v>67</v>
      </c>
      <c r="B77" s="3">
        <v>2240</v>
      </c>
      <c r="C77" s="47"/>
      <c r="D77" s="4" t="s">
        <v>32</v>
      </c>
      <c r="E77" s="46"/>
      <c r="F77" s="8">
        <f t="shared" si="4"/>
        <v>92</v>
      </c>
      <c r="G77" s="16">
        <f t="shared" si="5"/>
        <v>-92</v>
      </c>
      <c r="H77" s="14">
        <v>92</v>
      </c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4" t="s">
        <v>87</v>
      </c>
    </row>
    <row r="78" spans="1:24" ht="24" hidden="1">
      <c r="A78" s="39" t="s">
        <v>86</v>
      </c>
      <c r="B78" s="3">
        <v>2240</v>
      </c>
      <c r="C78" s="47"/>
      <c r="D78" s="4" t="s">
        <v>32</v>
      </c>
      <c r="E78" s="46"/>
      <c r="F78" s="8">
        <f t="shared" si="4"/>
        <v>92</v>
      </c>
      <c r="G78" s="16">
        <f t="shared" si="5"/>
        <v>-92</v>
      </c>
      <c r="H78" s="14">
        <v>92</v>
      </c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4" t="s">
        <v>87</v>
      </c>
    </row>
    <row r="79" spans="1:24" ht="48">
      <c r="A79" s="48" t="s">
        <v>127</v>
      </c>
      <c r="B79" s="3">
        <v>2240</v>
      </c>
      <c r="C79" s="47" t="s">
        <v>161</v>
      </c>
      <c r="D79" s="4" t="s">
        <v>32</v>
      </c>
      <c r="E79" s="46" t="s">
        <v>113</v>
      </c>
      <c r="F79" s="8"/>
      <c r="G79" s="16"/>
      <c r="H79" s="14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4" t="s">
        <v>87</v>
      </c>
    </row>
    <row r="80" spans="1:24" ht="36">
      <c r="A80" s="48" t="s">
        <v>129</v>
      </c>
      <c r="B80" s="3">
        <v>2240</v>
      </c>
      <c r="C80" s="47" t="s">
        <v>162</v>
      </c>
      <c r="D80" s="4" t="s">
        <v>32</v>
      </c>
      <c r="E80" s="46" t="s">
        <v>130</v>
      </c>
      <c r="F80" s="8"/>
      <c r="G80" s="16"/>
      <c r="H80" s="14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4" t="s">
        <v>87</v>
      </c>
    </row>
    <row r="81" spans="1:24" ht="48">
      <c r="A81" s="45" t="s">
        <v>85</v>
      </c>
      <c r="B81" s="3">
        <v>2240</v>
      </c>
      <c r="C81" s="47" t="s">
        <v>151</v>
      </c>
      <c r="D81" s="4" t="s">
        <v>32</v>
      </c>
      <c r="E81" s="4" t="s">
        <v>32</v>
      </c>
      <c r="F81" s="7">
        <f>SUM(F50:F77)</f>
        <v>35017.18</v>
      </c>
      <c r="G81" s="16" t="e">
        <f>E81-F81</f>
        <v>#VALUE!</v>
      </c>
      <c r="H81" s="1"/>
      <c r="I81" s="1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" t="s">
        <v>32</v>
      </c>
    </row>
    <row r="82" spans="1:24" ht="18">
      <c r="A82" s="58" t="s">
        <v>60</v>
      </c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4"/>
    </row>
    <row r="83" spans="1:24" ht="24" hidden="1">
      <c r="A83" s="35" t="s">
        <v>18</v>
      </c>
      <c r="B83" s="3">
        <v>1134</v>
      </c>
      <c r="C83" s="4" t="s">
        <v>0</v>
      </c>
      <c r="D83" s="4" t="s">
        <v>17</v>
      </c>
      <c r="E83" s="8">
        <v>2000</v>
      </c>
      <c r="F83" s="8">
        <f>SUM(H83:W83)</f>
        <v>9855.48</v>
      </c>
      <c r="G83" s="16">
        <v>7500</v>
      </c>
      <c r="H83" s="10">
        <v>855.48</v>
      </c>
      <c r="I83" s="10">
        <v>1500</v>
      </c>
      <c r="J83" s="10">
        <v>1500</v>
      </c>
      <c r="K83" s="10">
        <v>1500</v>
      </c>
      <c r="L83" s="10">
        <v>1500</v>
      </c>
      <c r="M83" s="10">
        <v>1500</v>
      </c>
      <c r="N83" s="10">
        <v>1500</v>
      </c>
      <c r="O83" s="10"/>
      <c r="P83" s="10"/>
      <c r="Q83" s="10"/>
      <c r="R83" s="10"/>
      <c r="S83" s="10"/>
      <c r="T83" s="10"/>
      <c r="U83" s="10"/>
      <c r="V83" s="10"/>
      <c r="W83" s="10"/>
      <c r="X83" s="15">
        <v>0</v>
      </c>
    </row>
    <row r="84" spans="1:24" ht="48">
      <c r="A84" s="44" t="s">
        <v>131</v>
      </c>
      <c r="B84" s="3">
        <v>2272</v>
      </c>
      <c r="C84" s="47" t="s">
        <v>163</v>
      </c>
      <c r="D84" s="4" t="s">
        <v>32</v>
      </c>
      <c r="E84" s="46" t="s">
        <v>88</v>
      </c>
      <c r="F84" s="8">
        <f>SUM(H84:W84)</f>
        <v>92</v>
      </c>
      <c r="G84" s="16" t="e">
        <f>E84-F84</f>
        <v>#VALUE!</v>
      </c>
      <c r="H84" s="14">
        <v>92</v>
      </c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4" t="s">
        <v>87</v>
      </c>
    </row>
    <row r="85" spans="1:24" ht="48">
      <c r="A85" s="45" t="s">
        <v>85</v>
      </c>
      <c r="B85" s="3">
        <v>2272</v>
      </c>
      <c r="C85" s="47" t="s">
        <v>163</v>
      </c>
      <c r="D85" s="4" t="s">
        <v>32</v>
      </c>
      <c r="E85" s="4" t="s">
        <v>32</v>
      </c>
      <c r="F85" s="7">
        <f>SUM(F55:F83)</f>
        <v>47080.66</v>
      </c>
      <c r="G85" s="16" t="e">
        <f>E85-F85</f>
        <v>#VALUE!</v>
      </c>
      <c r="H85" s="1"/>
      <c r="I85" s="1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" t="s">
        <v>32</v>
      </c>
    </row>
    <row r="86" spans="1:24" ht="18">
      <c r="A86" s="58" t="s">
        <v>61</v>
      </c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4"/>
    </row>
    <row r="87" spans="1:24" ht="24" hidden="1">
      <c r="A87" s="35" t="s">
        <v>18</v>
      </c>
      <c r="B87" s="3">
        <v>1134</v>
      </c>
      <c r="C87" s="4" t="s">
        <v>0</v>
      </c>
      <c r="D87" s="4" t="s">
        <v>17</v>
      </c>
      <c r="E87" s="8">
        <v>2000</v>
      </c>
      <c r="F87" s="8">
        <f>SUM(H87:W87)</f>
        <v>9855.48</v>
      </c>
      <c r="G87" s="16">
        <v>7500</v>
      </c>
      <c r="H87" s="10">
        <v>855.48</v>
      </c>
      <c r="I87" s="10">
        <v>1500</v>
      </c>
      <c r="J87" s="10">
        <v>1500</v>
      </c>
      <c r="K87" s="10">
        <v>1500</v>
      </c>
      <c r="L87" s="10">
        <v>1500</v>
      </c>
      <c r="M87" s="10">
        <v>1500</v>
      </c>
      <c r="N87" s="10">
        <v>1500</v>
      </c>
      <c r="O87" s="10"/>
      <c r="P87" s="10"/>
      <c r="Q87" s="10"/>
      <c r="R87" s="10"/>
      <c r="S87" s="10"/>
      <c r="T87" s="10"/>
      <c r="U87" s="10"/>
      <c r="V87" s="10"/>
      <c r="W87" s="10"/>
      <c r="X87" s="15">
        <v>0</v>
      </c>
    </row>
    <row r="88" spans="1:24" ht="48">
      <c r="A88" s="44" t="s">
        <v>132</v>
      </c>
      <c r="B88" s="3">
        <v>2273</v>
      </c>
      <c r="C88" s="47" t="s">
        <v>164</v>
      </c>
      <c r="D88" s="4" t="s">
        <v>32</v>
      </c>
      <c r="E88" s="46" t="s">
        <v>88</v>
      </c>
      <c r="F88" s="8">
        <f>SUM(H88:W88)</f>
        <v>92</v>
      </c>
      <c r="G88" s="16" t="e">
        <f>E88-F88</f>
        <v>#VALUE!</v>
      </c>
      <c r="H88" s="14">
        <v>92</v>
      </c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4" t="s">
        <v>87</v>
      </c>
    </row>
    <row r="89" spans="1:24" ht="48">
      <c r="A89" s="45" t="s">
        <v>85</v>
      </c>
      <c r="B89" s="3">
        <v>2273</v>
      </c>
      <c r="C89" s="47" t="s">
        <v>164</v>
      </c>
      <c r="D89" s="4" t="s">
        <v>32</v>
      </c>
      <c r="E89" s="4" t="s">
        <v>32</v>
      </c>
      <c r="F89" s="7">
        <f>SUM(F60:F87)</f>
        <v>103648.8</v>
      </c>
      <c r="G89" s="16" t="e">
        <f>E89-F89</f>
        <v>#VALUE!</v>
      </c>
      <c r="H89" s="1"/>
      <c r="I89" s="1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" t="s">
        <v>32</v>
      </c>
    </row>
    <row r="90" spans="1:24" ht="18">
      <c r="A90" s="58" t="s">
        <v>72</v>
      </c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4"/>
    </row>
    <row r="91" spans="1:24" ht="18" customHeight="1" hidden="1">
      <c r="A91" s="35" t="s">
        <v>18</v>
      </c>
      <c r="B91" s="3">
        <v>1134</v>
      </c>
      <c r="C91" s="4" t="s">
        <v>0</v>
      </c>
      <c r="D91" s="4" t="s">
        <v>17</v>
      </c>
      <c r="E91" s="8">
        <v>2000</v>
      </c>
      <c r="F91" s="8">
        <f>SUM(H91:W91)</f>
        <v>9855.48</v>
      </c>
      <c r="G91" s="16">
        <v>7500</v>
      </c>
      <c r="H91" s="10">
        <v>855.48</v>
      </c>
      <c r="I91" s="10">
        <v>1500</v>
      </c>
      <c r="J91" s="10">
        <v>1500</v>
      </c>
      <c r="K91" s="10">
        <v>1500</v>
      </c>
      <c r="L91" s="10">
        <v>1500</v>
      </c>
      <c r="M91" s="10">
        <v>1500</v>
      </c>
      <c r="N91" s="10">
        <v>1500</v>
      </c>
      <c r="O91" s="10"/>
      <c r="P91" s="10"/>
      <c r="Q91" s="10"/>
      <c r="R91" s="10"/>
      <c r="S91" s="10"/>
      <c r="T91" s="10"/>
      <c r="U91" s="10"/>
      <c r="V91" s="10"/>
      <c r="W91" s="10"/>
      <c r="X91" s="15">
        <v>0</v>
      </c>
    </row>
    <row r="92" spans="1:24" ht="24" customHeight="1" hidden="1">
      <c r="A92" s="40" t="s">
        <v>62</v>
      </c>
      <c r="B92" s="3">
        <v>2273</v>
      </c>
      <c r="C92" s="4" t="s">
        <v>0</v>
      </c>
      <c r="D92" s="4" t="s">
        <v>63</v>
      </c>
      <c r="E92" s="8">
        <v>0</v>
      </c>
      <c r="F92" s="8">
        <f>SUM(H92:W92)</f>
        <v>878</v>
      </c>
      <c r="G92" s="16">
        <f>E92-F92</f>
        <v>-878</v>
      </c>
      <c r="H92" s="14">
        <v>878</v>
      </c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8">
        <v>92000</v>
      </c>
    </row>
    <row r="93" spans="1:24" ht="24" customHeight="1" hidden="1">
      <c r="A93" s="59" t="s">
        <v>68</v>
      </c>
      <c r="B93" s="60"/>
      <c r="C93" s="60"/>
      <c r="D93" s="1"/>
      <c r="E93" s="7">
        <f>E92</f>
        <v>0</v>
      </c>
      <c r="F93" s="7">
        <f>SUM(F64:F92)</f>
        <v>217755.08000000002</v>
      </c>
      <c r="G93" s="16">
        <f>E93-F93</f>
        <v>-217755.08000000002</v>
      </c>
      <c r="H93" s="1"/>
      <c r="I93" s="2"/>
      <c r="X93" s="7">
        <f>X92</f>
        <v>92000</v>
      </c>
    </row>
    <row r="94" spans="1:24" ht="12.75" hidden="1">
      <c r="A94" s="59" t="s">
        <v>34</v>
      </c>
      <c r="B94" s="60"/>
      <c r="C94" s="60"/>
      <c r="D94" s="1"/>
      <c r="E94" s="7">
        <f>E93</f>
        <v>0</v>
      </c>
      <c r="F94" s="7">
        <f>SUM(F59:F93)</f>
        <v>435970.16000000003</v>
      </c>
      <c r="G94" s="16">
        <f>E94-F94</f>
        <v>-435970.16000000003</v>
      </c>
      <c r="H94" s="1"/>
      <c r="I94" s="2"/>
      <c r="X94" s="7">
        <f>X93</f>
        <v>92000</v>
      </c>
    </row>
    <row r="95" spans="1:24" ht="12.75" hidden="1">
      <c r="A95" s="27"/>
      <c r="B95" s="28"/>
      <c r="C95" s="28"/>
      <c r="D95" s="29"/>
      <c r="E95" s="30"/>
      <c r="F95" s="30"/>
      <c r="G95" s="31"/>
      <c r="H95" s="29"/>
      <c r="I95" s="29"/>
      <c r="X95" s="30"/>
    </row>
    <row r="96" spans="1:24" ht="18" hidden="1">
      <c r="A96" s="58" t="s">
        <v>35</v>
      </c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4"/>
    </row>
    <row r="97" spans="1:24" ht="24" hidden="1">
      <c r="A97" s="35" t="s">
        <v>41</v>
      </c>
      <c r="B97" s="3">
        <v>3110</v>
      </c>
      <c r="C97" s="4" t="s">
        <v>0</v>
      </c>
      <c r="D97" s="37" t="s">
        <v>40</v>
      </c>
      <c r="E97" s="8">
        <v>0</v>
      </c>
      <c r="F97" s="8">
        <f>SUM(H97:W97)</f>
        <v>9855.48</v>
      </c>
      <c r="G97" s="16">
        <v>7500</v>
      </c>
      <c r="H97" s="10">
        <v>855.48</v>
      </c>
      <c r="I97" s="10">
        <v>1500</v>
      </c>
      <c r="J97" s="10">
        <v>1500</v>
      </c>
      <c r="K97" s="10">
        <v>1500</v>
      </c>
      <c r="L97" s="10">
        <v>1500</v>
      </c>
      <c r="M97" s="10">
        <v>1500</v>
      </c>
      <c r="N97" s="10">
        <v>1500</v>
      </c>
      <c r="O97" s="10"/>
      <c r="P97" s="10"/>
      <c r="Q97" s="10"/>
      <c r="R97" s="10"/>
      <c r="S97" s="10"/>
      <c r="T97" s="10"/>
      <c r="U97" s="10"/>
      <c r="V97" s="10"/>
      <c r="W97" s="10"/>
      <c r="X97" s="15">
        <v>20500</v>
      </c>
    </row>
    <row r="98" spans="1:24" ht="26.25" customHeight="1" hidden="1">
      <c r="A98" s="41" t="s">
        <v>69</v>
      </c>
      <c r="B98" s="3">
        <v>3110</v>
      </c>
      <c r="C98" s="4" t="s">
        <v>0</v>
      </c>
      <c r="D98" s="13" t="s">
        <v>39</v>
      </c>
      <c r="E98" s="8">
        <v>0</v>
      </c>
      <c r="F98" s="8">
        <f>SUM(H98:W98)</f>
        <v>0</v>
      </c>
      <c r="G98" s="16">
        <f>E98-F98</f>
        <v>0</v>
      </c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8">
        <v>8600</v>
      </c>
    </row>
    <row r="99" spans="1:24" ht="38.25" hidden="1">
      <c r="A99" s="36" t="s">
        <v>53</v>
      </c>
      <c r="B99" s="3">
        <v>3110</v>
      </c>
      <c r="C99" s="4" t="s">
        <v>0</v>
      </c>
      <c r="D99" s="38" t="s">
        <v>52</v>
      </c>
      <c r="E99" s="8">
        <v>0</v>
      </c>
      <c r="F99" s="8">
        <f>SUM(H99:W99)</f>
        <v>9855.48</v>
      </c>
      <c r="G99" s="16">
        <v>7500</v>
      </c>
      <c r="H99" s="10">
        <v>855.48</v>
      </c>
      <c r="I99" s="10">
        <v>1500</v>
      </c>
      <c r="J99" s="10">
        <v>1500</v>
      </c>
      <c r="K99" s="10">
        <v>1500</v>
      </c>
      <c r="L99" s="10">
        <v>1500</v>
      </c>
      <c r="M99" s="10">
        <v>1500</v>
      </c>
      <c r="N99" s="10">
        <v>1500</v>
      </c>
      <c r="O99" s="10"/>
      <c r="P99" s="10"/>
      <c r="Q99" s="10"/>
      <c r="R99" s="10"/>
      <c r="S99" s="10"/>
      <c r="T99" s="10"/>
      <c r="U99" s="10"/>
      <c r="V99" s="10"/>
      <c r="W99" s="10"/>
      <c r="X99" s="15">
        <v>33000</v>
      </c>
    </row>
    <row r="100" spans="1:24" ht="24" hidden="1">
      <c r="A100" s="36" t="s">
        <v>55</v>
      </c>
      <c r="B100" s="3">
        <v>3110</v>
      </c>
      <c r="C100" s="4" t="s">
        <v>0</v>
      </c>
      <c r="D100" s="38" t="s">
        <v>54</v>
      </c>
      <c r="E100" s="8">
        <v>0</v>
      </c>
      <c r="F100" s="8">
        <f>SUM(H100:W100)</f>
        <v>878</v>
      </c>
      <c r="G100" s="16">
        <f>E100-F100</f>
        <v>-878</v>
      </c>
      <c r="H100" s="14">
        <v>878</v>
      </c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8">
        <v>18300</v>
      </c>
    </row>
    <row r="101" spans="1:24" ht="12.75" hidden="1">
      <c r="A101" s="61" t="s">
        <v>36</v>
      </c>
      <c r="B101" s="60"/>
      <c r="C101" s="60"/>
      <c r="D101" s="1"/>
      <c r="E101" s="7">
        <f>E100</f>
        <v>0</v>
      </c>
      <c r="F101" s="7">
        <f>SUM(F64:F100)</f>
        <v>892069.28</v>
      </c>
      <c r="G101" s="16">
        <f>E101-F101</f>
        <v>-892069.28</v>
      </c>
      <c r="H101" s="1"/>
      <c r="I101" s="1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7">
        <f>SUM(X97:X100)</f>
        <v>80400</v>
      </c>
    </row>
    <row r="102" spans="1:24" ht="12.75" hidden="1">
      <c r="A102" s="27"/>
      <c r="B102" s="28"/>
      <c r="C102" s="28"/>
      <c r="D102" s="29"/>
      <c r="E102" s="30"/>
      <c r="F102" s="30"/>
      <c r="G102" s="31"/>
      <c r="H102" s="29"/>
      <c r="I102" s="29"/>
      <c r="X102" s="30"/>
    </row>
    <row r="103" spans="1:24" ht="18" hidden="1">
      <c r="A103" s="58" t="s">
        <v>37</v>
      </c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4"/>
    </row>
    <row r="104" spans="1:24" ht="48" hidden="1">
      <c r="A104" s="5" t="s">
        <v>59</v>
      </c>
      <c r="B104" s="3">
        <v>3132</v>
      </c>
      <c r="C104" s="4" t="s">
        <v>0</v>
      </c>
      <c r="D104" s="32" t="s">
        <v>56</v>
      </c>
      <c r="E104" s="8">
        <v>0</v>
      </c>
      <c r="F104" s="8">
        <f>SUM(H104:W104)</f>
        <v>9855.48</v>
      </c>
      <c r="G104" s="16">
        <v>7500</v>
      </c>
      <c r="H104" s="10">
        <v>855.48</v>
      </c>
      <c r="I104" s="11">
        <v>1500</v>
      </c>
      <c r="J104" s="10">
        <v>1500</v>
      </c>
      <c r="K104" s="11">
        <v>1500</v>
      </c>
      <c r="L104" s="10">
        <v>1500</v>
      </c>
      <c r="M104" s="11">
        <v>1500</v>
      </c>
      <c r="N104" s="10">
        <v>1500</v>
      </c>
      <c r="O104" s="11"/>
      <c r="P104" s="10"/>
      <c r="Q104" s="11"/>
      <c r="R104" s="10"/>
      <c r="S104" s="11"/>
      <c r="T104" s="10"/>
      <c r="U104" s="11"/>
      <c r="V104" s="10"/>
      <c r="W104" s="20"/>
      <c r="X104" s="15">
        <v>58200</v>
      </c>
    </row>
    <row r="105" spans="1:24" ht="12.75" hidden="1">
      <c r="A105" s="59" t="s">
        <v>38</v>
      </c>
      <c r="B105" s="60"/>
      <c r="C105" s="60"/>
      <c r="D105" s="1"/>
      <c r="E105" s="7">
        <f>E104</f>
        <v>0</v>
      </c>
      <c r="F105" s="7">
        <f>SUM(F69:F104)</f>
        <v>1793534.04</v>
      </c>
      <c r="G105" s="16">
        <f>E105-F105</f>
        <v>-1793534.04</v>
      </c>
      <c r="H105" s="1"/>
      <c r="I105" s="2"/>
      <c r="X105" s="7">
        <f>SUM(X102:X104)</f>
        <v>58200</v>
      </c>
    </row>
    <row r="106" spans="1:24" ht="12.75" hidden="1">
      <c r="A106" s="27"/>
      <c r="B106" s="28"/>
      <c r="C106" s="28"/>
      <c r="D106" s="29"/>
      <c r="E106" s="30"/>
      <c r="F106" s="30"/>
      <c r="G106" s="31"/>
      <c r="H106" s="29"/>
      <c r="I106" s="29"/>
      <c r="X106" s="30"/>
    </row>
    <row r="107" spans="1:24" ht="18" hidden="1">
      <c r="A107" s="58" t="s">
        <v>58</v>
      </c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4"/>
    </row>
    <row r="108" spans="1:24" ht="60" hidden="1">
      <c r="A108" s="5" t="s">
        <v>57</v>
      </c>
      <c r="B108" s="3">
        <v>3132</v>
      </c>
      <c r="C108" s="4" t="s">
        <v>0</v>
      </c>
      <c r="D108" s="32" t="s">
        <v>56</v>
      </c>
      <c r="E108" s="8">
        <v>0</v>
      </c>
      <c r="F108" s="8">
        <f>SUM(H108:W108)</f>
        <v>9855.48</v>
      </c>
      <c r="G108" s="16">
        <v>7500</v>
      </c>
      <c r="H108" s="10">
        <v>855.48</v>
      </c>
      <c r="I108" s="11">
        <v>1500</v>
      </c>
      <c r="J108" s="10">
        <v>1500</v>
      </c>
      <c r="K108" s="11">
        <v>1500</v>
      </c>
      <c r="L108" s="10">
        <v>1500</v>
      </c>
      <c r="M108" s="11">
        <v>1500</v>
      </c>
      <c r="N108" s="10">
        <v>1500</v>
      </c>
      <c r="O108" s="11"/>
      <c r="P108" s="10"/>
      <c r="Q108" s="11"/>
      <c r="R108" s="10"/>
      <c r="S108" s="11"/>
      <c r="T108" s="10"/>
      <c r="U108" s="11"/>
      <c r="V108" s="10"/>
      <c r="W108" s="20"/>
      <c r="X108" s="15">
        <v>231800</v>
      </c>
    </row>
    <row r="109" spans="1:24" ht="12.75" hidden="1">
      <c r="A109" s="59" t="s">
        <v>38</v>
      </c>
      <c r="B109" s="60"/>
      <c r="C109" s="60"/>
      <c r="D109" s="1"/>
      <c r="E109" s="7">
        <f>E108</f>
        <v>0</v>
      </c>
      <c r="F109" s="7">
        <f>SUM(F72:F108)</f>
        <v>3596647.56</v>
      </c>
      <c r="G109" s="16">
        <f>E109-F109</f>
        <v>-3596647.56</v>
      </c>
      <c r="H109" s="1"/>
      <c r="I109" s="2"/>
      <c r="X109" s="7">
        <f>SUM(X106:X108)</f>
        <v>231800</v>
      </c>
    </row>
    <row r="110" spans="1:24" ht="48">
      <c r="A110" s="44" t="s">
        <v>133</v>
      </c>
      <c r="B110" s="3">
        <v>2274</v>
      </c>
      <c r="C110" s="47" t="s">
        <v>165</v>
      </c>
      <c r="D110" s="4" t="s">
        <v>32</v>
      </c>
      <c r="E110" s="46" t="s">
        <v>88</v>
      </c>
      <c r="F110" s="8">
        <f>SUM(H110:W110)</f>
        <v>92</v>
      </c>
      <c r="G110" s="16" t="e">
        <f>E110-F110</f>
        <v>#VALUE!</v>
      </c>
      <c r="H110" s="14">
        <v>92</v>
      </c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4" t="s">
        <v>87</v>
      </c>
    </row>
    <row r="111" spans="1:24" ht="48">
      <c r="A111" s="45" t="s">
        <v>85</v>
      </c>
      <c r="B111" s="3">
        <v>2274</v>
      </c>
      <c r="C111" s="47" t="s">
        <v>165</v>
      </c>
      <c r="D111" s="4" t="s">
        <v>32</v>
      </c>
      <c r="E111" s="4" t="s">
        <v>32</v>
      </c>
      <c r="F111" s="7">
        <f>SUM(F82:F109)</f>
        <v>7157633.9399999995</v>
      </c>
      <c r="G111" s="16" t="e">
        <f>E111-F111</f>
        <v>#VALUE!</v>
      </c>
      <c r="H111" s="1"/>
      <c r="I111" s="1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" t="s">
        <v>32</v>
      </c>
    </row>
    <row r="112" spans="1:24" ht="18">
      <c r="A112" s="58" t="s">
        <v>134</v>
      </c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4"/>
    </row>
    <row r="113" spans="1:24" ht="48">
      <c r="A113" s="44" t="s">
        <v>135</v>
      </c>
      <c r="B113" s="3">
        <v>2282</v>
      </c>
      <c r="C113" s="47" t="s">
        <v>166</v>
      </c>
      <c r="D113" s="4" t="s">
        <v>32</v>
      </c>
      <c r="E113" s="8" t="s">
        <v>113</v>
      </c>
      <c r="F113" s="8">
        <f>SUM(H113:W113)</f>
        <v>9855.48</v>
      </c>
      <c r="G113" s="16">
        <v>7500</v>
      </c>
      <c r="H113" s="10">
        <v>855.48</v>
      </c>
      <c r="I113" s="10">
        <v>1500</v>
      </c>
      <c r="J113" s="10">
        <v>1500</v>
      </c>
      <c r="K113" s="10">
        <v>1500</v>
      </c>
      <c r="L113" s="10">
        <v>1500</v>
      </c>
      <c r="M113" s="10">
        <v>1500</v>
      </c>
      <c r="N113" s="10">
        <v>1500</v>
      </c>
      <c r="O113" s="10"/>
      <c r="P113" s="10"/>
      <c r="Q113" s="10"/>
      <c r="R113" s="10"/>
      <c r="S113" s="10"/>
      <c r="T113" s="10"/>
      <c r="U113" s="10"/>
      <c r="V113" s="10"/>
      <c r="W113" s="10"/>
      <c r="X113" s="4" t="s">
        <v>87</v>
      </c>
    </row>
    <row r="114" spans="1:24" ht="24">
      <c r="A114" s="45" t="s">
        <v>85</v>
      </c>
      <c r="B114" s="3">
        <v>2282</v>
      </c>
      <c r="C114" s="47" t="s">
        <v>166</v>
      </c>
      <c r="D114" s="4" t="s">
        <v>32</v>
      </c>
      <c r="E114" s="4" t="s">
        <v>32</v>
      </c>
      <c r="F114" s="7">
        <f>SUM(F85:F112)</f>
        <v>14305412.399999999</v>
      </c>
      <c r="G114" s="16" t="e">
        <f>E114-F114</f>
        <v>#VALUE!</v>
      </c>
      <c r="H114" s="1"/>
      <c r="I114" s="1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" t="s">
        <v>32</v>
      </c>
    </row>
    <row r="116" spans="1:4" ht="12.75">
      <c r="A116" s="18" t="s">
        <v>70</v>
      </c>
      <c r="B116" s="19"/>
      <c r="C116" s="19"/>
      <c r="D116" s="19" t="s">
        <v>71</v>
      </c>
    </row>
    <row r="117" spans="1:4" ht="12.75">
      <c r="A117" s="19"/>
      <c r="B117" s="19"/>
      <c r="C117" s="19"/>
      <c r="D117" s="19"/>
    </row>
    <row r="118" spans="1:4" ht="12.75">
      <c r="A118" s="19" t="s">
        <v>24</v>
      </c>
      <c r="B118" s="19"/>
      <c r="C118" s="19"/>
      <c r="D118" s="19" t="s">
        <v>23</v>
      </c>
    </row>
  </sheetData>
  <sheetProtection/>
  <mergeCells count="19">
    <mergeCell ref="A101:C101"/>
    <mergeCell ref="A103:X103"/>
    <mergeCell ref="A90:X90"/>
    <mergeCell ref="A93:C93"/>
    <mergeCell ref="A7:X7"/>
    <mergeCell ref="A8:X8"/>
    <mergeCell ref="A9:X9"/>
    <mergeCell ref="A94:C94"/>
    <mergeCell ref="A96:X96"/>
    <mergeCell ref="A6:X6"/>
    <mergeCell ref="H11:W11"/>
    <mergeCell ref="A13:X13"/>
    <mergeCell ref="A52:X52"/>
    <mergeCell ref="A112:X112"/>
    <mergeCell ref="A109:C109"/>
    <mergeCell ref="A82:X82"/>
    <mergeCell ref="A86:X86"/>
    <mergeCell ref="A107:X107"/>
    <mergeCell ref="A105:C105"/>
  </mergeCells>
  <hyperlinks>
    <hyperlink ref="D99" r:id="rId1" display="http://dk16.dovidnyk.info/index.php?rozd=13381"/>
    <hyperlink ref="D100" r:id="rId2" display="http://dk16.dovidnyk.info/index.php?rozd=11773"/>
  </hyperlinks>
  <printOptions/>
  <pageMargins left="0.25" right="0.25" top="0.75" bottom="0.75" header="0.3" footer="0.3"/>
  <pageSetup horizontalDpi="600" verticalDpi="600" orientation="portrait" paperSize="9" scale="90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2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" width="43.25390625" style="0" customWidth="1"/>
    <col min="2" max="2" width="7.875" style="0" customWidth="1"/>
    <col min="3" max="3" width="16.875" style="0" customWidth="1"/>
    <col min="4" max="4" width="15.375" style="0" customWidth="1"/>
    <col min="5" max="5" width="11.75390625" style="6" customWidth="1"/>
    <col min="6" max="6" width="11.375" style="6" hidden="1" customWidth="1"/>
    <col min="7" max="7" width="9.75390625" style="6" hidden="1" customWidth="1"/>
    <col min="8" max="8" width="9.625" style="9" hidden="1" customWidth="1"/>
    <col min="9" max="9" width="10.625" style="9" hidden="1" customWidth="1"/>
    <col min="10" max="10" width="9.625" style="9" hidden="1" customWidth="1"/>
    <col min="11" max="11" width="10.625" style="9" hidden="1" customWidth="1"/>
    <col min="12" max="12" width="9.625" style="9" hidden="1" customWidth="1"/>
    <col min="13" max="13" width="10.625" style="9" hidden="1" customWidth="1"/>
    <col min="14" max="14" width="9.625" style="9" hidden="1" customWidth="1"/>
    <col min="15" max="15" width="10.625" style="9" hidden="1" customWidth="1"/>
    <col min="16" max="16" width="9.625" style="9" hidden="1" customWidth="1"/>
    <col min="17" max="17" width="10.625" style="9" hidden="1" customWidth="1"/>
    <col min="18" max="18" width="9.625" style="9" hidden="1" customWidth="1"/>
    <col min="19" max="19" width="10.625" style="9" hidden="1" customWidth="1"/>
    <col min="20" max="20" width="9.625" style="9" hidden="1" customWidth="1"/>
    <col min="21" max="21" width="10.625" style="9" hidden="1" customWidth="1"/>
    <col min="22" max="22" width="9.625" style="9" hidden="1" customWidth="1"/>
    <col min="23" max="23" width="10.625" style="9" hidden="1" customWidth="1"/>
    <col min="24" max="24" width="11.375" style="0" customWidth="1"/>
  </cols>
  <sheetData>
    <row r="1" spans="4:5" ht="12.75">
      <c r="D1" t="s">
        <v>21</v>
      </c>
      <c r="E1"/>
    </row>
    <row r="2" spans="4:5" ht="12.75">
      <c r="D2" t="s">
        <v>25</v>
      </c>
      <c r="E2"/>
    </row>
    <row r="3" spans="4:5" ht="12.75">
      <c r="D3" t="s">
        <v>22</v>
      </c>
      <c r="E3"/>
    </row>
    <row r="4" spans="4:5" ht="12.75">
      <c r="D4" t="s">
        <v>196</v>
      </c>
      <c r="E4"/>
    </row>
    <row r="6" spans="1:24" ht="40.5" customHeight="1">
      <c r="A6" s="49" t="s">
        <v>167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</row>
    <row r="7" spans="1:24" ht="16.5" customHeight="1">
      <c r="A7" s="49" t="s">
        <v>74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</row>
    <row r="8" spans="1:24" ht="16.5" customHeight="1">
      <c r="A8" s="62" t="s">
        <v>76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</row>
    <row r="9" spans="1:24" ht="12.75">
      <c r="A9" s="63" t="s">
        <v>75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</row>
    <row r="10" ht="13.5" thickBot="1"/>
    <row r="11" spans="1:24" ht="137.25" customHeight="1" thickBot="1">
      <c r="A11" s="23" t="s">
        <v>77</v>
      </c>
      <c r="B11" s="24" t="s">
        <v>78</v>
      </c>
      <c r="C11" s="24" t="s">
        <v>79</v>
      </c>
      <c r="D11" s="24" t="s">
        <v>80</v>
      </c>
      <c r="E11" s="25" t="s">
        <v>81</v>
      </c>
      <c r="F11" s="25" t="s">
        <v>15</v>
      </c>
      <c r="G11" s="25" t="s">
        <v>16</v>
      </c>
      <c r="H11" s="51" t="s">
        <v>20</v>
      </c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25" t="s">
        <v>82</v>
      </c>
    </row>
    <row r="12" spans="1:24" ht="12.75">
      <c r="A12" s="21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  <c r="N12" s="22">
        <v>14</v>
      </c>
      <c r="O12" s="22">
        <v>15</v>
      </c>
      <c r="P12" s="22">
        <v>16</v>
      </c>
      <c r="Q12" s="22">
        <v>17</v>
      </c>
      <c r="R12" s="22">
        <v>18</v>
      </c>
      <c r="S12" s="22">
        <v>19</v>
      </c>
      <c r="T12" s="22">
        <v>20</v>
      </c>
      <c r="U12" s="22">
        <v>21</v>
      </c>
      <c r="V12" s="22">
        <v>22</v>
      </c>
      <c r="W12" s="22">
        <v>23</v>
      </c>
      <c r="X12" s="22">
        <v>6</v>
      </c>
    </row>
    <row r="13" spans="1:24" ht="18">
      <c r="A13" s="53" t="s">
        <v>31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4"/>
    </row>
    <row r="14" spans="1:24" ht="48">
      <c r="A14" s="26" t="s">
        <v>89</v>
      </c>
      <c r="B14" s="3">
        <v>2210</v>
      </c>
      <c r="C14" s="47" t="s">
        <v>168</v>
      </c>
      <c r="D14" s="4" t="s">
        <v>32</v>
      </c>
      <c r="E14" s="46" t="s">
        <v>88</v>
      </c>
      <c r="F14" s="8">
        <f>SUM(H14:W14)</f>
        <v>8857.75</v>
      </c>
      <c r="G14" s="16" t="e">
        <f>E14-F14</f>
        <v>#VALUE!</v>
      </c>
      <c r="H14" s="14">
        <v>1908</v>
      </c>
      <c r="I14" s="14">
        <v>39.75</v>
      </c>
      <c r="J14" s="14">
        <v>785</v>
      </c>
      <c r="K14" s="14">
        <v>1250</v>
      </c>
      <c r="L14" s="14">
        <v>1590</v>
      </c>
      <c r="M14" s="14">
        <v>50</v>
      </c>
      <c r="N14" s="14">
        <v>1710</v>
      </c>
      <c r="O14" s="14">
        <v>1525</v>
      </c>
      <c r="P14" s="10"/>
      <c r="Q14" s="10"/>
      <c r="R14" s="10"/>
      <c r="S14" s="10"/>
      <c r="T14" s="10"/>
      <c r="U14" s="10"/>
      <c r="V14" s="10"/>
      <c r="W14" s="10"/>
      <c r="X14" s="4" t="s">
        <v>87</v>
      </c>
    </row>
    <row r="15" spans="1:24" ht="30" customHeight="1" hidden="1">
      <c r="A15" s="35" t="s">
        <v>83</v>
      </c>
      <c r="B15" s="3">
        <v>2210</v>
      </c>
      <c r="C15" s="47"/>
      <c r="D15" s="4" t="s">
        <v>32</v>
      </c>
      <c r="E15" s="46"/>
      <c r="F15" s="8">
        <f>SUM(H15:W15)</f>
        <v>8857.75</v>
      </c>
      <c r="G15" s="16">
        <f>E15-F15</f>
        <v>-8857.75</v>
      </c>
      <c r="H15" s="14">
        <v>1908</v>
      </c>
      <c r="I15" s="14">
        <v>39.75</v>
      </c>
      <c r="J15" s="14">
        <v>785</v>
      </c>
      <c r="K15" s="14">
        <v>1250</v>
      </c>
      <c r="L15" s="14">
        <v>1590</v>
      </c>
      <c r="M15" s="14">
        <v>50</v>
      </c>
      <c r="N15" s="14">
        <v>1710</v>
      </c>
      <c r="O15" s="14">
        <v>1525</v>
      </c>
      <c r="P15" s="10"/>
      <c r="Q15" s="10"/>
      <c r="R15" s="10"/>
      <c r="S15" s="10"/>
      <c r="T15" s="10"/>
      <c r="U15" s="10"/>
      <c r="V15" s="10"/>
      <c r="W15" s="10"/>
      <c r="X15" s="4" t="s">
        <v>87</v>
      </c>
    </row>
    <row r="16" spans="1:24" ht="36.75" customHeight="1">
      <c r="A16" s="35" t="s">
        <v>92</v>
      </c>
      <c r="B16" s="3">
        <v>2210</v>
      </c>
      <c r="C16" s="47" t="s">
        <v>172</v>
      </c>
      <c r="D16" s="4" t="s">
        <v>32</v>
      </c>
      <c r="E16" s="46" t="s">
        <v>91</v>
      </c>
      <c r="F16" s="8"/>
      <c r="G16" s="16"/>
      <c r="H16" s="14"/>
      <c r="I16" s="14"/>
      <c r="J16" s="14"/>
      <c r="K16" s="14"/>
      <c r="L16" s="14"/>
      <c r="M16" s="14"/>
      <c r="N16" s="14"/>
      <c r="O16" s="14"/>
      <c r="P16" s="10"/>
      <c r="Q16" s="10"/>
      <c r="R16" s="10"/>
      <c r="S16" s="10"/>
      <c r="T16" s="10"/>
      <c r="U16" s="10"/>
      <c r="V16" s="10"/>
      <c r="W16" s="10"/>
      <c r="X16" s="4" t="s">
        <v>87</v>
      </c>
    </row>
    <row r="17" spans="1:24" ht="25.5" customHeight="1">
      <c r="A17" s="44" t="s">
        <v>93</v>
      </c>
      <c r="B17" s="3">
        <v>2210</v>
      </c>
      <c r="C17" s="47" t="s">
        <v>137</v>
      </c>
      <c r="D17" s="4" t="s">
        <v>32</v>
      </c>
      <c r="E17" s="46" t="s">
        <v>112</v>
      </c>
      <c r="F17" s="8"/>
      <c r="G17" s="16"/>
      <c r="H17" s="14"/>
      <c r="I17" s="14"/>
      <c r="J17" s="14"/>
      <c r="K17" s="14"/>
      <c r="L17" s="14"/>
      <c r="M17" s="14"/>
      <c r="N17" s="14"/>
      <c r="O17" s="14"/>
      <c r="P17" s="10"/>
      <c r="Q17" s="10"/>
      <c r="R17" s="10"/>
      <c r="S17" s="10"/>
      <c r="T17" s="10"/>
      <c r="U17" s="10"/>
      <c r="V17" s="10"/>
      <c r="W17" s="10"/>
      <c r="X17" s="4" t="s">
        <v>87</v>
      </c>
    </row>
    <row r="18" spans="1:24" ht="51" customHeight="1">
      <c r="A18" s="35" t="s">
        <v>94</v>
      </c>
      <c r="B18" s="3">
        <v>2210</v>
      </c>
      <c r="C18" s="47" t="s">
        <v>138</v>
      </c>
      <c r="D18" s="4" t="s">
        <v>32</v>
      </c>
      <c r="E18" s="46" t="s">
        <v>88</v>
      </c>
      <c r="F18" s="8">
        <f>SUM(H18:W18)</f>
        <v>8857.75</v>
      </c>
      <c r="G18" s="16" t="e">
        <f>E18-F18</f>
        <v>#VALUE!</v>
      </c>
      <c r="H18" s="14">
        <v>1908</v>
      </c>
      <c r="I18" s="14">
        <v>39.75</v>
      </c>
      <c r="J18" s="14">
        <v>785</v>
      </c>
      <c r="K18" s="14">
        <v>1250</v>
      </c>
      <c r="L18" s="14">
        <v>1590</v>
      </c>
      <c r="M18" s="14">
        <v>50</v>
      </c>
      <c r="N18" s="14">
        <v>1710</v>
      </c>
      <c r="O18" s="14">
        <v>1525</v>
      </c>
      <c r="P18" s="10"/>
      <c r="Q18" s="10"/>
      <c r="R18" s="10"/>
      <c r="S18" s="10"/>
      <c r="T18" s="10"/>
      <c r="U18" s="10"/>
      <c r="V18" s="10"/>
      <c r="W18" s="10"/>
      <c r="X18" s="4" t="s">
        <v>87</v>
      </c>
    </row>
    <row r="19" spans="1:24" ht="54" customHeight="1">
      <c r="A19" s="35" t="s">
        <v>95</v>
      </c>
      <c r="B19" s="3">
        <v>2210</v>
      </c>
      <c r="C19" s="47" t="s">
        <v>189</v>
      </c>
      <c r="D19" s="4" t="s">
        <v>32</v>
      </c>
      <c r="E19" s="46" t="s">
        <v>90</v>
      </c>
      <c r="F19" s="8"/>
      <c r="G19" s="16"/>
      <c r="H19" s="14"/>
      <c r="I19" s="14"/>
      <c r="J19" s="14"/>
      <c r="K19" s="14"/>
      <c r="L19" s="14"/>
      <c r="M19" s="14"/>
      <c r="N19" s="14"/>
      <c r="O19" s="14"/>
      <c r="P19" s="10"/>
      <c r="Q19" s="10"/>
      <c r="R19" s="10"/>
      <c r="S19" s="10"/>
      <c r="T19" s="10"/>
      <c r="U19" s="10"/>
      <c r="V19" s="10"/>
      <c r="W19" s="10"/>
      <c r="X19" s="4" t="s">
        <v>87</v>
      </c>
    </row>
    <row r="20" spans="1:24" ht="60">
      <c r="A20" s="35" t="s">
        <v>97</v>
      </c>
      <c r="B20" s="3">
        <v>2210</v>
      </c>
      <c r="C20" s="47" t="s">
        <v>138</v>
      </c>
      <c r="D20" s="4" t="s">
        <v>32</v>
      </c>
      <c r="E20" s="46" t="s">
        <v>113</v>
      </c>
      <c r="F20" s="8">
        <f>SUM(H20:W20)</f>
        <v>346.8</v>
      </c>
      <c r="G20" s="16" t="e">
        <f>E20-F20</f>
        <v>#VALUE!</v>
      </c>
      <c r="H20" s="14">
        <v>64.2</v>
      </c>
      <c r="I20" s="14">
        <v>21.6</v>
      </c>
      <c r="J20" s="14">
        <v>10.5</v>
      </c>
      <c r="K20" s="14">
        <v>16.5</v>
      </c>
      <c r="L20" s="14">
        <v>42</v>
      </c>
      <c r="M20" s="14">
        <v>22</v>
      </c>
      <c r="N20" s="14">
        <v>50</v>
      </c>
      <c r="O20" s="14">
        <v>35</v>
      </c>
      <c r="P20" s="14">
        <v>85</v>
      </c>
      <c r="Q20" s="10"/>
      <c r="R20" s="10"/>
      <c r="S20" s="10"/>
      <c r="T20" s="10"/>
      <c r="U20" s="10"/>
      <c r="V20" s="10"/>
      <c r="W20" s="10"/>
      <c r="X20" s="4" t="s">
        <v>87</v>
      </c>
    </row>
    <row r="21" spans="1:24" ht="32.25" customHeight="1">
      <c r="A21" s="35" t="s">
        <v>98</v>
      </c>
      <c r="B21" s="3">
        <v>2210</v>
      </c>
      <c r="C21" s="47" t="s">
        <v>141</v>
      </c>
      <c r="D21" s="4" t="s">
        <v>32</v>
      </c>
      <c r="E21" s="46" t="s">
        <v>113</v>
      </c>
      <c r="F21" s="8">
        <f>SUM(H21:W21)</f>
        <v>344</v>
      </c>
      <c r="G21" s="16" t="e">
        <f>E21-F21</f>
        <v>#VALUE!</v>
      </c>
      <c r="H21" s="14">
        <v>41.4</v>
      </c>
      <c r="I21" s="14">
        <v>46.5</v>
      </c>
      <c r="J21" s="14">
        <v>8.1</v>
      </c>
      <c r="K21" s="14">
        <v>26</v>
      </c>
      <c r="L21" s="14">
        <v>36</v>
      </c>
      <c r="M21" s="14">
        <v>50</v>
      </c>
      <c r="N21" s="14">
        <v>50</v>
      </c>
      <c r="O21" s="14">
        <v>36</v>
      </c>
      <c r="P21" s="14">
        <v>50</v>
      </c>
      <c r="Q21" s="10"/>
      <c r="R21" s="10"/>
      <c r="S21" s="10"/>
      <c r="T21" s="10"/>
      <c r="U21" s="10"/>
      <c r="V21" s="10"/>
      <c r="W21" s="10"/>
      <c r="X21" s="4" t="s">
        <v>87</v>
      </c>
    </row>
    <row r="22" spans="1:24" ht="24">
      <c r="A22" s="35" t="s">
        <v>99</v>
      </c>
      <c r="B22" s="3">
        <v>2210</v>
      </c>
      <c r="C22" s="47" t="s">
        <v>142</v>
      </c>
      <c r="D22" s="4" t="s">
        <v>32</v>
      </c>
      <c r="E22" s="46" t="s">
        <v>113</v>
      </c>
      <c r="F22" s="8">
        <f>SUM(H22:W22)</f>
        <v>389</v>
      </c>
      <c r="G22" s="16" t="e">
        <f>E22-F22</f>
        <v>#VALUE!</v>
      </c>
      <c r="H22" s="14">
        <v>130</v>
      </c>
      <c r="I22" s="14">
        <v>14</v>
      </c>
      <c r="J22" s="14">
        <v>21</v>
      </c>
      <c r="K22" s="14">
        <v>25</v>
      </c>
      <c r="L22" s="14">
        <v>20</v>
      </c>
      <c r="M22" s="14">
        <v>40</v>
      </c>
      <c r="N22" s="14">
        <v>22</v>
      </c>
      <c r="O22" s="14">
        <v>12</v>
      </c>
      <c r="P22" s="14">
        <v>105</v>
      </c>
      <c r="Q22" s="10"/>
      <c r="R22" s="10"/>
      <c r="S22" s="10"/>
      <c r="T22" s="10"/>
      <c r="U22" s="10"/>
      <c r="V22" s="10"/>
      <c r="W22" s="10"/>
      <c r="X22" s="4" t="s">
        <v>87</v>
      </c>
    </row>
    <row r="23" spans="1:24" ht="48">
      <c r="A23" s="35" t="s">
        <v>108</v>
      </c>
      <c r="B23" s="3">
        <v>2210</v>
      </c>
      <c r="C23" s="47" t="s">
        <v>176</v>
      </c>
      <c r="D23" s="4" t="s">
        <v>32</v>
      </c>
      <c r="E23" s="46" t="s">
        <v>91</v>
      </c>
      <c r="F23" s="8"/>
      <c r="G23" s="16"/>
      <c r="H23" s="14"/>
      <c r="I23" s="14"/>
      <c r="J23" s="14"/>
      <c r="K23" s="14"/>
      <c r="L23" s="14"/>
      <c r="M23" s="14"/>
      <c r="N23" s="14"/>
      <c r="O23" s="14"/>
      <c r="P23" s="14"/>
      <c r="Q23" s="10"/>
      <c r="R23" s="10"/>
      <c r="S23" s="10"/>
      <c r="T23" s="10"/>
      <c r="U23" s="10"/>
      <c r="V23" s="10"/>
      <c r="W23" s="10"/>
      <c r="X23" s="4" t="s">
        <v>87</v>
      </c>
    </row>
    <row r="24" spans="1:24" ht="36">
      <c r="A24" s="35" t="s">
        <v>100</v>
      </c>
      <c r="B24" s="3">
        <v>2210</v>
      </c>
      <c r="C24" s="47" t="s">
        <v>144</v>
      </c>
      <c r="D24" s="4" t="s">
        <v>32</v>
      </c>
      <c r="E24" s="46" t="s">
        <v>91</v>
      </c>
      <c r="F24" s="8">
        <f aca="true" t="shared" si="0" ref="F24:F31">SUM(H24:W24)</f>
        <v>1500</v>
      </c>
      <c r="G24" s="16" t="e">
        <f aca="true" t="shared" si="1" ref="G24:G31">E24-F24</f>
        <v>#VALUE!</v>
      </c>
      <c r="H24" s="14">
        <v>1500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4" t="s">
        <v>87</v>
      </c>
    </row>
    <row r="25" spans="1:24" ht="39.75" customHeight="1">
      <c r="A25" s="33" t="s">
        <v>173</v>
      </c>
      <c r="B25" s="3">
        <v>2210</v>
      </c>
      <c r="C25" s="47" t="s">
        <v>190</v>
      </c>
      <c r="D25" s="4" t="s">
        <v>32</v>
      </c>
      <c r="E25" s="46" t="s">
        <v>113</v>
      </c>
      <c r="F25" s="8">
        <f t="shared" si="0"/>
        <v>0</v>
      </c>
      <c r="G25" s="16" t="e">
        <f t="shared" si="1"/>
        <v>#VALUE!</v>
      </c>
      <c r="H25" s="12"/>
      <c r="I25" s="10"/>
      <c r="J25" s="12"/>
      <c r="K25" s="10"/>
      <c r="L25" s="12"/>
      <c r="M25" s="10"/>
      <c r="N25" s="12"/>
      <c r="O25" s="10"/>
      <c r="P25" s="12"/>
      <c r="Q25" s="10"/>
      <c r="R25" s="12"/>
      <c r="S25" s="10"/>
      <c r="T25" s="12"/>
      <c r="U25" s="10"/>
      <c r="V25" s="12"/>
      <c r="W25" s="10"/>
      <c r="X25" s="4" t="s">
        <v>87</v>
      </c>
    </row>
    <row r="26" spans="1:24" ht="60" hidden="1">
      <c r="A26" s="33" t="s">
        <v>109</v>
      </c>
      <c r="B26" s="3">
        <v>2210</v>
      </c>
      <c r="C26" s="47" t="s">
        <v>138</v>
      </c>
      <c r="D26" s="4" t="s">
        <v>32</v>
      </c>
      <c r="E26" s="46" t="s">
        <v>113</v>
      </c>
      <c r="F26" s="8"/>
      <c r="G26" s="16"/>
      <c r="H26" s="12"/>
      <c r="I26" s="10"/>
      <c r="J26" s="12"/>
      <c r="K26" s="10"/>
      <c r="L26" s="12"/>
      <c r="M26" s="10"/>
      <c r="N26" s="12"/>
      <c r="O26" s="10"/>
      <c r="P26" s="12"/>
      <c r="Q26" s="10"/>
      <c r="R26" s="12"/>
      <c r="S26" s="10"/>
      <c r="T26" s="12"/>
      <c r="U26" s="10"/>
      <c r="V26" s="12"/>
      <c r="W26" s="10"/>
      <c r="X26" s="4" t="s">
        <v>87</v>
      </c>
    </row>
    <row r="27" spans="1:24" ht="48" hidden="1">
      <c r="A27" s="33" t="s">
        <v>110</v>
      </c>
      <c r="B27" s="3">
        <v>2210</v>
      </c>
      <c r="C27" s="47" t="s">
        <v>138</v>
      </c>
      <c r="D27" s="4" t="s">
        <v>32</v>
      </c>
      <c r="E27" s="46" t="s">
        <v>113</v>
      </c>
      <c r="F27" s="8"/>
      <c r="G27" s="16"/>
      <c r="H27" s="12"/>
      <c r="I27" s="10"/>
      <c r="J27" s="12"/>
      <c r="K27" s="10"/>
      <c r="L27" s="12"/>
      <c r="M27" s="10"/>
      <c r="N27" s="12"/>
      <c r="O27" s="10"/>
      <c r="P27" s="12"/>
      <c r="Q27" s="10"/>
      <c r="R27" s="12"/>
      <c r="S27" s="10"/>
      <c r="T27" s="12"/>
      <c r="U27" s="10"/>
      <c r="V27" s="12"/>
      <c r="W27" s="10"/>
      <c r="X27" s="4" t="s">
        <v>87</v>
      </c>
    </row>
    <row r="28" spans="1:24" ht="51.75" customHeight="1">
      <c r="A28" s="41" t="s">
        <v>102</v>
      </c>
      <c r="B28" s="3">
        <v>2210</v>
      </c>
      <c r="C28" s="47" t="s">
        <v>175</v>
      </c>
      <c r="D28" s="4" t="s">
        <v>32</v>
      </c>
      <c r="E28" s="46" t="s">
        <v>90</v>
      </c>
      <c r="F28" s="8">
        <f t="shared" si="0"/>
        <v>0</v>
      </c>
      <c r="G28" s="16" t="e">
        <f t="shared" si="1"/>
        <v>#VALUE!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4" t="s">
        <v>87</v>
      </c>
    </row>
    <row r="29" spans="1:24" ht="48">
      <c r="A29" s="35" t="s">
        <v>103</v>
      </c>
      <c r="B29" s="3">
        <v>2210</v>
      </c>
      <c r="C29" s="47" t="s">
        <v>147</v>
      </c>
      <c r="D29" s="4" t="s">
        <v>32</v>
      </c>
      <c r="E29" s="46" t="s">
        <v>114</v>
      </c>
      <c r="F29" s="8">
        <f t="shared" si="0"/>
        <v>0</v>
      </c>
      <c r="G29" s="16" t="e">
        <f t="shared" si="1"/>
        <v>#VALUE!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4" t="s">
        <v>87</v>
      </c>
    </row>
    <row r="30" spans="1:24" ht="48">
      <c r="A30" s="35" t="s">
        <v>104</v>
      </c>
      <c r="B30" s="3">
        <v>2210</v>
      </c>
      <c r="C30" s="47" t="s">
        <v>174</v>
      </c>
      <c r="D30" s="4" t="s">
        <v>32</v>
      </c>
      <c r="E30" s="46" t="s">
        <v>113</v>
      </c>
      <c r="F30" s="8">
        <f t="shared" si="0"/>
        <v>1868.7000000000003</v>
      </c>
      <c r="G30" s="16" t="e">
        <f t="shared" si="1"/>
        <v>#VALUE!</v>
      </c>
      <c r="H30" s="14">
        <f>7+114+325+25.8+37.8+25.6+7.5+31.5+67.5+14.1+5.7</f>
        <v>661.5000000000001</v>
      </c>
      <c r="I30" s="14">
        <v>88</v>
      </c>
      <c r="J30" s="14">
        <v>58</v>
      </c>
      <c r="K30" s="14">
        <v>135</v>
      </c>
      <c r="L30" s="14">
        <v>178.4</v>
      </c>
      <c r="M30" s="14">
        <v>224</v>
      </c>
      <c r="N30" s="14">
        <v>34.4</v>
      </c>
      <c r="O30" s="14">
        <v>34</v>
      </c>
      <c r="P30" s="14">
        <v>114</v>
      </c>
      <c r="Q30" s="14">
        <v>341.4</v>
      </c>
      <c r="R30" s="10"/>
      <c r="S30" s="10"/>
      <c r="T30" s="10"/>
      <c r="U30" s="10"/>
      <c r="V30" s="10"/>
      <c r="W30" s="10"/>
      <c r="X30" s="4" t="s">
        <v>87</v>
      </c>
    </row>
    <row r="31" spans="1:24" ht="12.75" hidden="1">
      <c r="A31" s="35" t="s">
        <v>42</v>
      </c>
      <c r="B31" s="3">
        <v>2210</v>
      </c>
      <c r="C31" s="47"/>
      <c r="D31" s="4" t="s">
        <v>32</v>
      </c>
      <c r="E31" s="46"/>
      <c r="F31" s="8">
        <f t="shared" si="0"/>
        <v>0</v>
      </c>
      <c r="G31" s="16">
        <f t="shared" si="1"/>
        <v>0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4" t="s">
        <v>87</v>
      </c>
    </row>
    <row r="32" spans="1:24" ht="24" hidden="1">
      <c r="A32" s="33" t="s">
        <v>43</v>
      </c>
      <c r="B32" s="3">
        <v>2210</v>
      </c>
      <c r="C32" s="47"/>
      <c r="D32" s="4" t="s">
        <v>32</v>
      </c>
      <c r="E32" s="46"/>
      <c r="F32" s="8"/>
      <c r="G32" s="16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4" t="s">
        <v>87</v>
      </c>
    </row>
    <row r="33" spans="1:24" ht="49.5" customHeight="1" hidden="1">
      <c r="A33" s="35" t="s">
        <v>44</v>
      </c>
      <c r="B33" s="3">
        <v>2210</v>
      </c>
      <c r="C33" s="47"/>
      <c r="D33" s="4" t="s">
        <v>32</v>
      </c>
      <c r="E33" s="46"/>
      <c r="F33" s="8">
        <f>SUM(H33:W33)</f>
        <v>0</v>
      </c>
      <c r="G33" s="16">
        <f>E33-F33</f>
        <v>0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4" t="s">
        <v>87</v>
      </c>
    </row>
    <row r="34" spans="1:24" ht="27.75" customHeight="1" hidden="1">
      <c r="A34" s="33" t="s">
        <v>45</v>
      </c>
      <c r="B34" s="3">
        <v>2210</v>
      </c>
      <c r="C34" s="47"/>
      <c r="D34" s="4" t="s">
        <v>32</v>
      </c>
      <c r="E34" s="46"/>
      <c r="F34" s="8">
        <f>SUM(H34:W34)</f>
        <v>0</v>
      </c>
      <c r="G34" s="16">
        <f>E34-F34</f>
        <v>0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4" t="s">
        <v>87</v>
      </c>
    </row>
    <row r="35" spans="1:24" ht="24">
      <c r="A35" s="33" t="s">
        <v>105</v>
      </c>
      <c r="B35" s="3">
        <v>2210</v>
      </c>
      <c r="C35" s="47" t="s">
        <v>177</v>
      </c>
      <c r="D35" s="4" t="s">
        <v>32</v>
      </c>
      <c r="E35" s="46" t="s">
        <v>91</v>
      </c>
      <c r="F35" s="8">
        <f>SUM(H35:W35)</f>
        <v>312</v>
      </c>
      <c r="G35" s="16" t="e">
        <f>E35-F35</f>
        <v>#VALUE!</v>
      </c>
      <c r="H35" s="14">
        <v>312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4" t="s">
        <v>87</v>
      </c>
    </row>
    <row r="36" spans="1:24" ht="48">
      <c r="A36" s="33" t="s">
        <v>106</v>
      </c>
      <c r="B36" s="3">
        <v>2210</v>
      </c>
      <c r="C36" s="47" t="s">
        <v>140</v>
      </c>
      <c r="D36" s="4" t="s">
        <v>32</v>
      </c>
      <c r="E36" s="46" t="s">
        <v>91</v>
      </c>
      <c r="F36" s="8">
        <f>SUM(H36:W36)</f>
        <v>99.5</v>
      </c>
      <c r="G36" s="16" t="e">
        <f>E36-F36</f>
        <v>#VALUE!</v>
      </c>
      <c r="H36" s="14">
        <v>69</v>
      </c>
      <c r="I36" s="14">
        <v>30.5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4" t="s">
        <v>87</v>
      </c>
    </row>
    <row r="37" spans="1:24" ht="26.25" customHeight="1">
      <c r="A37" s="34" t="s">
        <v>84</v>
      </c>
      <c r="B37" s="3">
        <v>2210</v>
      </c>
      <c r="C37" s="47" t="s">
        <v>140</v>
      </c>
      <c r="D37" s="4" t="s">
        <v>32</v>
      </c>
      <c r="E37" s="46" t="s">
        <v>112</v>
      </c>
      <c r="F37" s="8">
        <f>SUM(H37:W37)</f>
        <v>92</v>
      </c>
      <c r="G37" s="16" t="e">
        <f>E37-F37</f>
        <v>#VALUE!</v>
      </c>
      <c r="H37" s="14">
        <v>92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4" t="s">
        <v>87</v>
      </c>
    </row>
    <row r="38" spans="1:24" ht="24" hidden="1">
      <c r="A38" s="35" t="s">
        <v>29</v>
      </c>
      <c r="B38" s="3">
        <v>2210</v>
      </c>
      <c r="C38" s="47"/>
      <c r="D38" s="4" t="s">
        <v>1</v>
      </c>
      <c r="E38" s="8"/>
      <c r="F38" s="8"/>
      <c r="G38" s="16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8"/>
    </row>
    <row r="39" spans="1:24" ht="24" hidden="1">
      <c r="A39" s="35" t="s">
        <v>2</v>
      </c>
      <c r="B39" s="3">
        <v>2210</v>
      </c>
      <c r="C39" s="47"/>
      <c r="D39" s="4" t="s">
        <v>3</v>
      </c>
      <c r="E39" s="15"/>
      <c r="F39" s="8"/>
      <c r="G39" s="16"/>
      <c r="H39" s="12"/>
      <c r="I39" s="10"/>
      <c r="J39" s="12"/>
      <c r="K39" s="10"/>
      <c r="L39" s="12"/>
      <c r="M39" s="10"/>
      <c r="N39" s="12"/>
      <c r="O39" s="10"/>
      <c r="P39" s="12"/>
      <c r="Q39" s="10"/>
      <c r="R39" s="12"/>
      <c r="S39" s="10"/>
      <c r="T39" s="12"/>
      <c r="U39" s="10"/>
      <c r="V39" s="12"/>
      <c r="W39" s="10"/>
      <c r="X39" s="8"/>
    </row>
    <row r="40" spans="1:24" ht="36" hidden="1">
      <c r="A40" s="35" t="s">
        <v>30</v>
      </c>
      <c r="B40" s="3">
        <v>2210</v>
      </c>
      <c r="C40" s="47"/>
      <c r="D40" s="4" t="s">
        <v>4</v>
      </c>
      <c r="E40" s="8"/>
      <c r="F40" s="8"/>
      <c r="G40" s="16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8"/>
    </row>
    <row r="41" spans="1:24" ht="12.75" hidden="1">
      <c r="A41" s="26" t="s">
        <v>5</v>
      </c>
      <c r="B41" s="3">
        <v>2210</v>
      </c>
      <c r="C41" s="47"/>
      <c r="D41" s="4" t="s">
        <v>27</v>
      </c>
      <c r="E41" s="17"/>
      <c r="F41" s="8"/>
      <c r="G41" s="16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8"/>
    </row>
    <row r="42" spans="1:24" ht="36" hidden="1">
      <c r="A42" s="35" t="s">
        <v>28</v>
      </c>
      <c r="B42" s="3">
        <v>2210</v>
      </c>
      <c r="C42" s="47"/>
      <c r="D42" s="4" t="s">
        <v>9</v>
      </c>
      <c r="E42" s="17"/>
      <c r="F42" s="8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8"/>
    </row>
    <row r="43" spans="1:24" ht="12.75" hidden="1">
      <c r="A43" s="26" t="s">
        <v>13</v>
      </c>
      <c r="B43" s="3">
        <v>2210</v>
      </c>
      <c r="C43" s="47"/>
      <c r="D43" s="4" t="s">
        <v>10</v>
      </c>
      <c r="E43" s="8"/>
      <c r="F43" s="8"/>
      <c r="G43" s="16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8"/>
    </row>
    <row r="44" spans="1:24" ht="12.75" hidden="1">
      <c r="A44" s="26" t="s">
        <v>11</v>
      </c>
      <c r="B44" s="3">
        <v>2210</v>
      </c>
      <c r="C44" s="47"/>
      <c r="D44" s="4" t="s">
        <v>12</v>
      </c>
      <c r="E44" s="8"/>
      <c r="F44" s="8"/>
      <c r="G44" s="16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8"/>
    </row>
    <row r="45" spans="1:24" ht="12.75" hidden="1">
      <c r="A45" s="26" t="s">
        <v>14</v>
      </c>
      <c r="B45" s="3">
        <v>2210</v>
      </c>
      <c r="C45" s="47"/>
      <c r="D45" s="4" t="s">
        <v>26</v>
      </c>
      <c r="E45" s="8"/>
      <c r="F45" s="8"/>
      <c r="G45" s="16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8"/>
    </row>
    <row r="46" spans="1:24" ht="36" hidden="1">
      <c r="A46" s="33" t="s">
        <v>47</v>
      </c>
      <c r="B46" s="3">
        <v>2210</v>
      </c>
      <c r="C46" s="47"/>
      <c r="D46" s="13" t="s">
        <v>46</v>
      </c>
      <c r="E46" s="8"/>
      <c r="F46" s="8"/>
      <c r="G46" s="16"/>
      <c r="H46" s="14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8"/>
    </row>
    <row r="47" spans="1:24" ht="24" hidden="1">
      <c r="A47" s="39" t="s">
        <v>64</v>
      </c>
      <c r="B47" s="3">
        <v>2210</v>
      </c>
      <c r="C47" s="47"/>
      <c r="D47" s="13" t="s">
        <v>65</v>
      </c>
      <c r="E47" s="8"/>
      <c r="F47" s="8"/>
      <c r="G47" s="16"/>
      <c r="H47" s="14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8"/>
    </row>
    <row r="48" spans="1:24" ht="36">
      <c r="A48" s="45" t="s">
        <v>85</v>
      </c>
      <c r="B48" s="3">
        <v>2210</v>
      </c>
      <c r="C48" s="47" t="s">
        <v>178</v>
      </c>
      <c r="D48" s="4" t="s">
        <v>32</v>
      </c>
      <c r="E48" s="4" t="s">
        <v>32</v>
      </c>
      <c r="F48" s="7">
        <f>SUM(F15:F46)</f>
        <v>22667.5</v>
      </c>
      <c r="G48" s="16" t="e">
        <f>E48-F48</f>
        <v>#VALUE!</v>
      </c>
      <c r="H48" s="1"/>
      <c r="I48" s="1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" t="s">
        <v>32</v>
      </c>
    </row>
    <row r="49" spans="1:24" ht="18">
      <c r="A49" s="55" t="s">
        <v>33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7"/>
    </row>
    <row r="50" spans="1:24" ht="24" hidden="1">
      <c r="A50" s="5" t="s">
        <v>18</v>
      </c>
      <c r="B50" s="3">
        <v>1134</v>
      </c>
      <c r="C50" s="4" t="s">
        <v>0</v>
      </c>
      <c r="D50" s="4" t="s">
        <v>17</v>
      </c>
      <c r="E50" s="8">
        <v>2000</v>
      </c>
      <c r="F50" s="8">
        <f>SUM(H50:W50)</f>
        <v>9855.48</v>
      </c>
      <c r="G50" s="16">
        <v>7500</v>
      </c>
      <c r="H50" s="10">
        <v>855.48</v>
      </c>
      <c r="I50" s="11">
        <v>1500</v>
      </c>
      <c r="J50" s="10">
        <v>1500</v>
      </c>
      <c r="K50" s="11">
        <v>1500</v>
      </c>
      <c r="L50" s="10">
        <v>1500</v>
      </c>
      <c r="M50" s="11">
        <v>1500</v>
      </c>
      <c r="N50" s="10">
        <v>1500</v>
      </c>
      <c r="O50" s="11"/>
      <c r="P50" s="10"/>
      <c r="Q50" s="11"/>
      <c r="R50" s="10"/>
      <c r="S50" s="11"/>
      <c r="T50" s="10"/>
      <c r="U50" s="11"/>
      <c r="V50" s="10"/>
      <c r="W50" s="20"/>
      <c r="X50" s="15">
        <v>0</v>
      </c>
    </row>
    <row r="51" spans="1:24" ht="48">
      <c r="A51" s="35" t="s">
        <v>89</v>
      </c>
      <c r="B51" s="3">
        <v>2240</v>
      </c>
      <c r="C51" s="47" t="s">
        <v>170</v>
      </c>
      <c r="D51" s="4" t="s">
        <v>32</v>
      </c>
      <c r="E51" s="46" t="s">
        <v>88</v>
      </c>
      <c r="F51" s="8">
        <f aca="true" t="shared" si="2" ref="F51:F75">SUM(H51:W51)</f>
        <v>92</v>
      </c>
      <c r="G51" s="16" t="e">
        <f aca="true" t="shared" si="3" ref="G51:G75">E51-F51</f>
        <v>#VALUE!</v>
      </c>
      <c r="H51" s="14">
        <v>92</v>
      </c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4" t="s">
        <v>87</v>
      </c>
    </row>
    <row r="52" spans="1:24" ht="36">
      <c r="A52" s="35" t="s">
        <v>115</v>
      </c>
      <c r="B52" s="3">
        <v>2240</v>
      </c>
      <c r="C52" s="47" t="s">
        <v>152</v>
      </c>
      <c r="D52" s="4" t="s">
        <v>32</v>
      </c>
      <c r="E52" s="46" t="s">
        <v>88</v>
      </c>
      <c r="F52" s="8">
        <f t="shared" si="2"/>
        <v>92</v>
      </c>
      <c r="G52" s="16" t="e">
        <f t="shared" si="3"/>
        <v>#VALUE!</v>
      </c>
      <c r="H52" s="14">
        <v>92</v>
      </c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4" t="s">
        <v>87</v>
      </c>
    </row>
    <row r="53" spans="1:24" ht="36">
      <c r="A53" s="35" t="s">
        <v>116</v>
      </c>
      <c r="B53" s="3">
        <v>2240</v>
      </c>
      <c r="C53" s="47" t="s">
        <v>179</v>
      </c>
      <c r="D53" s="4" t="s">
        <v>32</v>
      </c>
      <c r="E53" s="46" t="s">
        <v>88</v>
      </c>
      <c r="F53" s="8">
        <f t="shared" si="2"/>
        <v>92</v>
      </c>
      <c r="G53" s="16" t="e">
        <f t="shared" si="3"/>
        <v>#VALUE!</v>
      </c>
      <c r="H53" s="14">
        <v>92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4" t="s">
        <v>87</v>
      </c>
    </row>
    <row r="54" spans="1:24" ht="48">
      <c r="A54" s="39" t="s">
        <v>117</v>
      </c>
      <c r="B54" s="3">
        <v>2240</v>
      </c>
      <c r="C54" s="47" t="s">
        <v>180</v>
      </c>
      <c r="D54" s="4" t="s">
        <v>32</v>
      </c>
      <c r="E54" s="46" t="s">
        <v>88</v>
      </c>
      <c r="F54" s="8">
        <f t="shared" si="2"/>
        <v>92</v>
      </c>
      <c r="G54" s="16" t="e">
        <f t="shared" si="3"/>
        <v>#VALUE!</v>
      </c>
      <c r="H54" s="14">
        <v>92</v>
      </c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4" t="s">
        <v>87</v>
      </c>
    </row>
    <row r="55" spans="1:24" ht="24">
      <c r="A55" s="39" t="s">
        <v>118</v>
      </c>
      <c r="B55" s="3">
        <v>2240</v>
      </c>
      <c r="C55" s="47" t="s">
        <v>140</v>
      </c>
      <c r="D55" s="4" t="s">
        <v>32</v>
      </c>
      <c r="E55" s="46" t="s">
        <v>91</v>
      </c>
      <c r="F55" s="8">
        <f t="shared" si="2"/>
        <v>92</v>
      </c>
      <c r="G55" s="16" t="e">
        <f t="shared" si="3"/>
        <v>#VALUE!</v>
      </c>
      <c r="H55" s="14">
        <v>92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4" t="s">
        <v>87</v>
      </c>
    </row>
    <row r="56" spans="1:24" ht="24" hidden="1">
      <c r="A56" s="39" t="s">
        <v>48</v>
      </c>
      <c r="B56" s="3">
        <v>2240</v>
      </c>
      <c r="C56" s="47"/>
      <c r="D56" s="4" t="s">
        <v>32</v>
      </c>
      <c r="E56" s="46"/>
      <c r="F56" s="8">
        <f t="shared" si="2"/>
        <v>92</v>
      </c>
      <c r="G56" s="16">
        <f t="shared" si="3"/>
        <v>-92</v>
      </c>
      <c r="H56" s="14">
        <v>92</v>
      </c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4" t="s">
        <v>87</v>
      </c>
    </row>
    <row r="57" spans="1:24" ht="24" hidden="1">
      <c r="A57" s="35" t="s">
        <v>49</v>
      </c>
      <c r="B57" s="3">
        <v>2240</v>
      </c>
      <c r="C57" s="47"/>
      <c r="D57" s="4" t="s">
        <v>32</v>
      </c>
      <c r="E57" s="46"/>
      <c r="F57" s="8">
        <f t="shared" si="2"/>
        <v>92</v>
      </c>
      <c r="G57" s="16">
        <f t="shared" si="3"/>
        <v>-92</v>
      </c>
      <c r="H57" s="14">
        <v>92</v>
      </c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4" t="s">
        <v>87</v>
      </c>
    </row>
    <row r="58" spans="1:24" ht="24" hidden="1">
      <c r="A58" s="39" t="s">
        <v>50</v>
      </c>
      <c r="B58" s="3">
        <v>2240</v>
      </c>
      <c r="C58" s="47"/>
      <c r="D58" s="4" t="s">
        <v>32</v>
      </c>
      <c r="E58" s="46"/>
      <c r="F58" s="8">
        <f t="shared" si="2"/>
        <v>92</v>
      </c>
      <c r="G58" s="16">
        <f t="shared" si="3"/>
        <v>-92</v>
      </c>
      <c r="H58" s="14">
        <v>92</v>
      </c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4" t="s">
        <v>87</v>
      </c>
    </row>
    <row r="59" spans="1:24" ht="36">
      <c r="A59" s="39" t="s">
        <v>128</v>
      </c>
      <c r="B59" s="3">
        <v>2240</v>
      </c>
      <c r="C59" s="47" t="s">
        <v>154</v>
      </c>
      <c r="D59" s="4" t="s">
        <v>32</v>
      </c>
      <c r="E59" s="46" t="s">
        <v>90</v>
      </c>
      <c r="F59" s="8">
        <f t="shared" si="2"/>
        <v>92</v>
      </c>
      <c r="G59" s="16" t="e">
        <f t="shared" si="3"/>
        <v>#VALUE!</v>
      </c>
      <c r="H59" s="14">
        <v>92</v>
      </c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4" t="s">
        <v>87</v>
      </c>
    </row>
    <row r="60" spans="1:24" ht="12.75" hidden="1">
      <c r="A60" s="35" t="s">
        <v>6</v>
      </c>
      <c r="B60" s="3">
        <v>2240</v>
      </c>
      <c r="C60" s="47"/>
      <c r="D60" s="4" t="s">
        <v>32</v>
      </c>
      <c r="E60" s="46"/>
      <c r="F60" s="8">
        <f t="shared" si="2"/>
        <v>92</v>
      </c>
      <c r="G60" s="16">
        <f t="shared" si="3"/>
        <v>-92</v>
      </c>
      <c r="H60" s="14">
        <v>92</v>
      </c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4" t="s">
        <v>87</v>
      </c>
    </row>
    <row r="61" spans="1:24" ht="24" hidden="1">
      <c r="A61" s="35" t="s">
        <v>7</v>
      </c>
      <c r="B61" s="3">
        <v>2240</v>
      </c>
      <c r="C61" s="47"/>
      <c r="D61" s="4" t="s">
        <v>32</v>
      </c>
      <c r="E61" s="46"/>
      <c r="F61" s="8">
        <f t="shared" si="2"/>
        <v>92</v>
      </c>
      <c r="G61" s="16">
        <f t="shared" si="3"/>
        <v>-92</v>
      </c>
      <c r="H61" s="14">
        <v>92</v>
      </c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4" t="s">
        <v>87</v>
      </c>
    </row>
    <row r="62" spans="1:24" ht="24.75" customHeight="1" hidden="1">
      <c r="A62" s="35" t="s">
        <v>8</v>
      </c>
      <c r="B62" s="3">
        <v>2240</v>
      </c>
      <c r="C62" s="47"/>
      <c r="D62" s="4" t="s">
        <v>32</v>
      </c>
      <c r="E62" s="46"/>
      <c r="F62" s="8">
        <f t="shared" si="2"/>
        <v>92</v>
      </c>
      <c r="G62" s="16">
        <f t="shared" si="3"/>
        <v>-92</v>
      </c>
      <c r="H62" s="14">
        <v>92</v>
      </c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4" t="s">
        <v>87</v>
      </c>
    </row>
    <row r="63" spans="1:24" ht="39" customHeight="1" hidden="1">
      <c r="A63" s="35" t="s">
        <v>19</v>
      </c>
      <c r="B63" s="3">
        <v>2240</v>
      </c>
      <c r="C63" s="47"/>
      <c r="D63" s="4" t="s">
        <v>32</v>
      </c>
      <c r="E63" s="46"/>
      <c r="F63" s="8">
        <f t="shared" si="2"/>
        <v>92</v>
      </c>
      <c r="G63" s="16">
        <f t="shared" si="3"/>
        <v>-92</v>
      </c>
      <c r="H63" s="14">
        <v>92</v>
      </c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4" t="s">
        <v>87</v>
      </c>
    </row>
    <row r="64" spans="1:24" ht="23.25" customHeight="1" hidden="1">
      <c r="A64" s="39" t="s">
        <v>51</v>
      </c>
      <c r="B64" s="3">
        <v>2240</v>
      </c>
      <c r="C64" s="47"/>
      <c r="D64" s="4" t="s">
        <v>32</v>
      </c>
      <c r="E64" s="46"/>
      <c r="F64" s="8">
        <f t="shared" si="2"/>
        <v>92</v>
      </c>
      <c r="G64" s="16">
        <f t="shared" si="3"/>
        <v>-92</v>
      </c>
      <c r="H64" s="14">
        <v>92</v>
      </c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4" t="s">
        <v>87</v>
      </c>
    </row>
    <row r="65" spans="1:24" ht="23.25" customHeight="1" hidden="1">
      <c r="A65" s="39" t="s">
        <v>66</v>
      </c>
      <c r="B65" s="3">
        <v>2240</v>
      </c>
      <c r="C65" s="47"/>
      <c r="D65" s="4" t="s">
        <v>32</v>
      </c>
      <c r="E65" s="46"/>
      <c r="F65" s="8">
        <f t="shared" si="2"/>
        <v>92</v>
      </c>
      <c r="G65" s="16">
        <f t="shared" si="3"/>
        <v>-92</v>
      </c>
      <c r="H65" s="14">
        <v>92</v>
      </c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4" t="s">
        <v>87</v>
      </c>
    </row>
    <row r="66" spans="1:24" ht="36" customHeight="1">
      <c r="A66" s="39" t="s">
        <v>119</v>
      </c>
      <c r="B66" s="3">
        <v>2240</v>
      </c>
      <c r="C66" s="47" t="s">
        <v>155</v>
      </c>
      <c r="D66" s="4" t="s">
        <v>32</v>
      </c>
      <c r="E66" s="46" t="s">
        <v>88</v>
      </c>
      <c r="F66" s="8">
        <f t="shared" si="2"/>
        <v>92</v>
      </c>
      <c r="G66" s="16" t="e">
        <f t="shared" si="3"/>
        <v>#VALUE!</v>
      </c>
      <c r="H66" s="14">
        <v>92</v>
      </c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4" t="s">
        <v>87</v>
      </c>
    </row>
    <row r="67" spans="1:24" ht="23.25" customHeight="1">
      <c r="A67" s="39" t="s">
        <v>120</v>
      </c>
      <c r="B67" s="3">
        <v>2240</v>
      </c>
      <c r="C67" s="47" t="s">
        <v>181</v>
      </c>
      <c r="D67" s="4" t="s">
        <v>32</v>
      </c>
      <c r="E67" s="46" t="s">
        <v>91</v>
      </c>
      <c r="F67" s="8">
        <f t="shared" si="2"/>
        <v>92</v>
      </c>
      <c r="G67" s="16" t="e">
        <f t="shared" si="3"/>
        <v>#VALUE!</v>
      </c>
      <c r="H67" s="14">
        <v>92</v>
      </c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4" t="s">
        <v>87</v>
      </c>
    </row>
    <row r="68" spans="1:24" ht="49.5" customHeight="1">
      <c r="A68" s="39" t="s">
        <v>125</v>
      </c>
      <c r="B68" s="3">
        <v>2240</v>
      </c>
      <c r="C68" s="47" t="s">
        <v>182</v>
      </c>
      <c r="D68" s="4" t="s">
        <v>32</v>
      </c>
      <c r="E68" s="46" t="s">
        <v>88</v>
      </c>
      <c r="F68" s="8">
        <f t="shared" si="2"/>
        <v>92</v>
      </c>
      <c r="G68" s="16" t="e">
        <f t="shared" si="3"/>
        <v>#VALUE!</v>
      </c>
      <c r="H68" s="14">
        <v>92</v>
      </c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4" t="s">
        <v>87</v>
      </c>
    </row>
    <row r="69" spans="1:24" ht="50.25" customHeight="1">
      <c r="A69" s="35" t="s">
        <v>126</v>
      </c>
      <c r="B69" s="3">
        <v>2240</v>
      </c>
      <c r="C69" s="47" t="s">
        <v>157</v>
      </c>
      <c r="D69" s="4" t="s">
        <v>32</v>
      </c>
      <c r="E69" s="46" t="s">
        <v>90</v>
      </c>
      <c r="F69" s="8">
        <f t="shared" si="2"/>
        <v>92</v>
      </c>
      <c r="G69" s="16" t="e">
        <f t="shared" si="3"/>
        <v>#VALUE!</v>
      </c>
      <c r="H69" s="14">
        <v>92</v>
      </c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4" t="s">
        <v>87</v>
      </c>
    </row>
    <row r="70" spans="1:24" ht="54" customHeight="1">
      <c r="A70" s="35" t="s">
        <v>121</v>
      </c>
      <c r="B70" s="3">
        <v>2240</v>
      </c>
      <c r="C70" s="47" t="s">
        <v>183</v>
      </c>
      <c r="D70" s="4" t="s">
        <v>32</v>
      </c>
      <c r="E70" s="46" t="s">
        <v>90</v>
      </c>
      <c r="F70" s="8">
        <f t="shared" si="2"/>
        <v>92</v>
      </c>
      <c r="G70" s="16" t="e">
        <f t="shared" si="3"/>
        <v>#VALUE!</v>
      </c>
      <c r="H70" s="14">
        <v>92</v>
      </c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4" t="s">
        <v>87</v>
      </c>
    </row>
    <row r="71" spans="1:24" ht="27" customHeight="1">
      <c r="A71" s="35" t="s">
        <v>122</v>
      </c>
      <c r="B71" s="3">
        <v>2240</v>
      </c>
      <c r="C71" s="47" t="s">
        <v>159</v>
      </c>
      <c r="D71" s="4" t="s">
        <v>32</v>
      </c>
      <c r="E71" s="46" t="s">
        <v>90</v>
      </c>
      <c r="F71" s="8">
        <f t="shared" si="2"/>
        <v>92</v>
      </c>
      <c r="G71" s="16" t="e">
        <f t="shared" si="3"/>
        <v>#VALUE!</v>
      </c>
      <c r="H71" s="14">
        <v>92</v>
      </c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4" t="s">
        <v>87</v>
      </c>
    </row>
    <row r="72" spans="1:24" ht="24">
      <c r="A72" s="39" t="s">
        <v>123</v>
      </c>
      <c r="B72" s="3">
        <v>2240</v>
      </c>
      <c r="C72" s="47" t="s">
        <v>149</v>
      </c>
      <c r="D72" s="4" t="s">
        <v>32</v>
      </c>
      <c r="E72" s="46" t="s">
        <v>91</v>
      </c>
      <c r="F72" s="8">
        <f t="shared" si="2"/>
        <v>92</v>
      </c>
      <c r="G72" s="16" t="e">
        <f t="shared" si="3"/>
        <v>#VALUE!</v>
      </c>
      <c r="H72" s="14">
        <v>92</v>
      </c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4" t="s">
        <v>87</v>
      </c>
    </row>
    <row r="73" spans="1:24" ht="25.5">
      <c r="A73" s="36" t="s">
        <v>124</v>
      </c>
      <c r="B73" s="3">
        <v>2240</v>
      </c>
      <c r="C73" s="47" t="s">
        <v>184</v>
      </c>
      <c r="D73" s="4" t="s">
        <v>32</v>
      </c>
      <c r="E73" s="46" t="s">
        <v>113</v>
      </c>
      <c r="F73" s="8">
        <f t="shared" si="2"/>
        <v>92</v>
      </c>
      <c r="G73" s="16" t="e">
        <f t="shared" si="3"/>
        <v>#VALUE!</v>
      </c>
      <c r="H73" s="14">
        <v>92</v>
      </c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4" t="s">
        <v>87</v>
      </c>
    </row>
    <row r="74" spans="1:24" ht="12.75" hidden="1">
      <c r="A74" s="43" t="s">
        <v>67</v>
      </c>
      <c r="B74" s="3">
        <v>2240</v>
      </c>
      <c r="C74" s="47"/>
      <c r="D74" s="4" t="s">
        <v>32</v>
      </c>
      <c r="E74" s="46"/>
      <c r="F74" s="8">
        <f t="shared" si="2"/>
        <v>92</v>
      </c>
      <c r="G74" s="16">
        <f t="shared" si="3"/>
        <v>-92</v>
      </c>
      <c r="H74" s="14">
        <v>92</v>
      </c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4" t="s">
        <v>87</v>
      </c>
    </row>
    <row r="75" spans="1:24" ht="24" hidden="1">
      <c r="A75" s="39" t="s">
        <v>86</v>
      </c>
      <c r="B75" s="3">
        <v>2240</v>
      </c>
      <c r="C75" s="47"/>
      <c r="D75" s="4" t="s">
        <v>32</v>
      </c>
      <c r="E75" s="46"/>
      <c r="F75" s="8">
        <f t="shared" si="2"/>
        <v>92</v>
      </c>
      <c r="G75" s="16">
        <f t="shared" si="3"/>
        <v>-92</v>
      </c>
      <c r="H75" s="14">
        <v>92</v>
      </c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4" t="s">
        <v>87</v>
      </c>
    </row>
    <row r="76" spans="1:24" ht="60">
      <c r="A76" s="48" t="s">
        <v>127</v>
      </c>
      <c r="B76" s="3">
        <v>2240</v>
      </c>
      <c r="C76" s="47" t="s">
        <v>185</v>
      </c>
      <c r="D76" s="4" t="s">
        <v>32</v>
      </c>
      <c r="E76" s="46" t="s">
        <v>113</v>
      </c>
      <c r="F76" s="8"/>
      <c r="G76" s="16"/>
      <c r="H76" s="14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4" t="s">
        <v>87</v>
      </c>
    </row>
    <row r="77" spans="1:24" ht="36">
      <c r="A77" s="48" t="s">
        <v>129</v>
      </c>
      <c r="B77" s="3">
        <v>2240</v>
      </c>
      <c r="C77" s="47" t="s">
        <v>162</v>
      </c>
      <c r="D77" s="4" t="s">
        <v>32</v>
      </c>
      <c r="E77" s="46" t="s">
        <v>130</v>
      </c>
      <c r="F77" s="8"/>
      <c r="G77" s="16"/>
      <c r="H77" s="14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4" t="s">
        <v>87</v>
      </c>
    </row>
    <row r="78" spans="1:24" ht="48">
      <c r="A78" s="45" t="s">
        <v>85</v>
      </c>
      <c r="B78" s="3">
        <v>2240</v>
      </c>
      <c r="C78" s="47" t="s">
        <v>186</v>
      </c>
      <c r="D78" s="4" t="s">
        <v>32</v>
      </c>
      <c r="E78" s="4" t="s">
        <v>32</v>
      </c>
      <c r="F78" s="7">
        <f>SUM(F47:F74)</f>
        <v>34730.979999999996</v>
      </c>
      <c r="G78" s="16" t="e">
        <f>E78-F78</f>
        <v>#VALUE!</v>
      </c>
      <c r="H78" s="1"/>
      <c r="I78" s="1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" t="s">
        <v>32</v>
      </c>
    </row>
    <row r="79" spans="1:24" ht="18">
      <c r="A79" s="58" t="s">
        <v>60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4"/>
    </row>
    <row r="80" spans="1:24" ht="24" hidden="1">
      <c r="A80" s="35" t="s">
        <v>18</v>
      </c>
      <c r="B80" s="3">
        <v>1134</v>
      </c>
      <c r="C80" s="4" t="s">
        <v>0</v>
      </c>
      <c r="D80" s="4" t="s">
        <v>17</v>
      </c>
      <c r="E80" s="8">
        <v>2000</v>
      </c>
      <c r="F80" s="8">
        <f>SUM(H80:W80)</f>
        <v>9855.48</v>
      </c>
      <c r="G80" s="16">
        <v>7500</v>
      </c>
      <c r="H80" s="10">
        <v>855.48</v>
      </c>
      <c r="I80" s="10">
        <v>1500</v>
      </c>
      <c r="J80" s="10">
        <v>1500</v>
      </c>
      <c r="K80" s="10">
        <v>1500</v>
      </c>
      <c r="L80" s="10">
        <v>1500</v>
      </c>
      <c r="M80" s="10">
        <v>1500</v>
      </c>
      <c r="N80" s="10">
        <v>1500</v>
      </c>
      <c r="O80" s="10"/>
      <c r="P80" s="10"/>
      <c r="Q80" s="10"/>
      <c r="R80" s="10"/>
      <c r="S80" s="10"/>
      <c r="T80" s="10"/>
      <c r="U80" s="10"/>
      <c r="V80" s="10"/>
      <c r="W80" s="10"/>
      <c r="X80" s="15">
        <v>0</v>
      </c>
    </row>
    <row r="81" spans="1:24" ht="48">
      <c r="A81" s="44" t="s">
        <v>131</v>
      </c>
      <c r="B81" s="3">
        <v>2272</v>
      </c>
      <c r="C81" s="47" t="s">
        <v>163</v>
      </c>
      <c r="D81" s="4" t="s">
        <v>32</v>
      </c>
      <c r="E81" s="46" t="s">
        <v>88</v>
      </c>
      <c r="F81" s="8">
        <f>SUM(H81:W81)</f>
        <v>92</v>
      </c>
      <c r="G81" s="16" t="e">
        <f>E81-F81</f>
        <v>#VALUE!</v>
      </c>
      <c r="H81" s="14">
        <v>92</v>
      </c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4" t="s">
        <v>87</v>
      </c>
    </row>
    <row r="82" spans="1:24" ht="48">
      <c r="A82" s="45" t="s">
        <v>85</v>
      </c>
      <c r="B82" s="3">
        <v>2272</v>
      </c>
      <c r="C82" s="47" t="s">
        <v>163</v>
      </c>
      <c r="D82" s="4" t="s">
        <v>32</v>
      </c>
      <c r="E82" s="4" t="s">
        <v>32</v>
      </c>
      <c r="F82" s="7">
        <f>SUM(F52:F80)</f>
        <v>46794.45999999999</v>
      </c>
      <c r="G82" s="16" t="e">
        <f>E82-F82</f>
        <v>#VALUE!</v>
      </c>
      <c r="H82" s="1"/>
      <c r="I82" s="1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" t="s">
        <v>32</v>
      </c>
    </row>
    <row r="83" spans="1:24" ht="18">
      <c r="A83" s="58" t="s">
        <v>61</v>
      </c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4"/>
    </row>
    <row r="84" spans="1:24" ht="24" hidden="1">
      <c r="A84" s="35" t="s">
        <v>18</v>
      </c>
      <c r="B84" s="3">
        <v>1134</v>
      </c>
      <c r="C84" s="4" t="s">
        <v>0</v>
      </c>
      <c r="D84" s="4" t="s">
        <v>17</v>
      </c>
      <c r="E84" s="8">
        <v>2000</v>
      </c>
      <c r="F84" s="8">
        <f>SUM(H84:W84)</f>
        <v>9855.48</v>
      </c>
      <c r="G84" s="16">
        <v>7500</v>
      </c>
      <c r="H84" s="10">
        <v>855.48</v>
      </c>
      <c r="I84" s="10">
        <v>1500</v>
      </c>
      <c r="J84" s="10">
        <v>1500</v>
      </c>
      <c r="K84" s="10">
        <v>1500</v>
      </c>
      <c r="L84" s="10">
        <v>1500</v>
      </c>
      <c r="M84" s="10">
        <v>1500</v>
      </c>
      <c r="N84" s="10">
        <v>1500</v>
      </c>
      <c r="O84" s="10"/>
      <c r="P84" s="10"/>
      <c r="Q84" s="10"/>
      <c r="R84" s="10"/>
      <c r="S84" s="10"/>
      <c r="T84" s="10"/>
      <c r="U84" s="10"/>
      <c r="V84" s="10"/>
      <c r="W84" s="10"/>
      <c r="X84" s="15">
        <v>0</v>
      </c>
    </row>
    <row r="85" spans="1:24" ht="48">
      <c r="A85" s="44" t="s">
        <v>132</v>
      </c>
      <c r="B85" s="3">
        <v>2273</v>
      </c>
      <c r="C85" s="47" t="s">
        <v>164</v>
      </c>
      <c r="D85" s="4" t="s">
        <v>32</v>
      </c>
      <c r="E85" s="46" t="s">
        <v>88</v>
      </c>
      <c r="F85" s="8">
        <f>SUM(H85:W85)</f>
        <v>92</v>
      </c>
      <c r="G85" s="16" t="e">
        <f>E85-F85</f>
        <v>#VALUE!</v>
      </c>
      <c r="H85" s="14">
        <v>92</v>
      </c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4" t="s">
        <v>87</v>
      </c>
    </row>
    <row r="86" spans="1:24" ht="48">
      <c r="A86" s="45" t="s">
        <v>85</v>
      </c>
      <c r="B86" s="3">
        <v>2273</v>
      </c>
      <c r="C86" s="47" t="s">
        <v>164</v>
      </c>
      <c r="D86" s="4" t="s">
        <v>32</v>
      </c>
      <c r="E86" s="4" t="s">
        <v>32</v>
      </c>
      <c r="F86" s="7">
        <f>SUM(F57:F84)</f>
        <v>103076.39999999998</v>
      </c>
      <c r="G86" s="16" t="e">
        <f>E86-F86</f>
        <v>#VALUE!</v>
      </c>
      <c r="H86" s="1"/>
      <c r="I86" s="1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" t="s">
        <v>32</v>
      </c>
    </row>
    <row r="87" spans="1:24" ht="18">
      <c r="A87" s="58" t="s">
        <v>72</v>
      </c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4"/>
    </row>
    <row r="88" spans="1:24" ht="18" customHeight="1" hidden="1">
      <c r="A88" s="35" t="s">
        <v>18</v>
      </c>
      <c r="B88" s="3">
        <v>1134</v>
      </c>
      <c r="C88" s="4" t="s">
        <v>0</v>
      </c>
      <c r="D88" s="4" t="s">
        <v>17</v>
      </c>
      <c r="E88" s="8">
        <v>2000</v>
      </c>
      <c r="F88" s="8">
        <f>SUM(H88:W88)</f>
        <v>9855.48</v>
      </c>
      <c r="G88" s="16">
        <v>7500</v>
      </c>
      <c r="H88" s="10">
        <v>855.48</v>
      </c>
      <c r="I88" s="10">
        <v>1500</v>
      </c>
      <c r="J88" s="10">
        <v>1500</v>
      </c>
      <c r="K88" s="10">
        <v>1500</v>
      </c>
      <c r="L88" s="10">
        <v>1500</v>
      </c>
      <c r="M88" s="10">
        <v>1500</v>
      </c>
      <c r="N88" s="10">
        <v>1500</v>
      </c>
      <c r="O88" s="10"/>
      <c r="P88" s="10"/>
      <c r="Q88" s="10"/>
      <c r="R88" s="10"/>
      <c r="S88" s="10"/>
      <c r="T88" s="10"/>
      <c r="U88" s="10"/>
      <c r="V88" s="10"/>
      <c r="W88" s="10"/>
      <c r="X88" s="15">
        <v>0</v>
      </c>
    </row>
    <row r="89" spans="1:24" ht="24" customHeight="1" hidden="1">
      <c r="A89" s="40" t="s">
        <v>62</v>
      </c>
      <c r="B89" s="3">
        <v>2273</v>
      </c>
      <c r="C89" s="4" t="s">
        <v>0</v>
      </c>
      <c r="D89" s="4" t="s">
        <v>63</v>
      </c>
      <c r="E89" s="8">
        <v>0</v>
      </c>
      <c r="F89" s="8">
        <f>SUM(H89:W89)</f>
        <v>878</v>
      </c>
      <c r="G89" s="16">
        <f>E89-F89</f>
        <v>-878</v>
      </c>
      <c r="H89" s="14">
        <v>878</v>
      </c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8">
        <v>92000</v>
      </c>
    </row>
    <row r="90" spans="1:24" ht="24" customHeight="1" hidden="1">
      <c r="A90" s="59" t="s">
        <v>68</v>
      </c>
      <c r="B90" s="60"/>
      <c r="C90" s="60"/>
      <c r="D90" s="1"/>
      <c r="E90" s="7">
        <f>E89</f>
        <v>0</v>
      </c>
      <c r="F90" s="7">
        <f>SUM(F61:F89)</f>
        <v>216610.27999999997</v>
      </c>
      <c r="G90" s="16">
        <f>E90-F90</f>
        <v>-216610.27999999997</v>
      </c>
      <c r="H90" s="1"/>
      <c r="I90" s="2"/>
      <c r="X90" s="7">
        <f>X89</f>
        <v>92000</v>
      </c>
    </row>
    <row r="91" spans="1:24" ht="12.75" hidden="1">
      <c r="A91" s="59" t="s">
        <v>34</v>
      </c>
      <c r="B91" s="60"/>
      <c r="C91" s="60"/>
      <c r="D91" s="1"/>
      <c r="E91" s="7">
        <f>E90</f>
        <v>0</v>
      </c>
      <c r="F91" s="7">
        <f>SUM(F56:F90)</f>
        <v>433680.55999999994</v>
      </c>
      <c r="G91" s="16">
        <f>E91-F91</f>
        <v>-433680.55999999994</v>
      </c>
      <c r="H91" s="1"/>
      <c r="I91" s="2"/>
      <c r="X91" s="7">
        <f>X90</f>
        <v>92000</v>
      </c>
    </row>
    <row r="92" spans="1:24" ht="12.75" hidden="1">
      <c r="A92" s="27"/>
      <c r="B92" s="28"/>
      <c r="C92" s="28"/>
      <c r="D92" s="29"/>
      <c r="E92" s="30"/>
      <c r="F92" s="30"/>
      <c r="G92" s="31"/>
      <c r="H92" s="29"/>
      <c r="I92" s="29"/>
      <c r="X92" s="30"/>
    </row>
    <row r="93" spans="1:24" ht="18" hidden="1">
      <c r="A93" s="58" t="s">
        <v>35</v>
      </c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4"/>
    </row>
    <row r="94" spans="1:24" ht="24" hidden="1">
      <c r="A94" s="35" t="s">
        <v>41</v>
      </c>
      <c r="B94" s="3">
        <v>3110</v>
      </c>
      <c r="C94" s="4" t="s">
        <v>0</v>
      </c>
      <c r="D94" s="37" t="s">
        <v>40</v>
      </c>
      <c r="E94" s="8">
        <v>0</v>
      </c>
      <c r="F94" s="8">
        <f>SUM(H94:W94)</f>
        <v>9855.48</v>
      </c>
      <c r="G94" s="16">
        <v>7500</v>
      </c>
      <c r="H94" s="10">
        <v>855.48</v>
      </c>
      <c r="I94" s="10">
        <v>1500</v>
      </c>
      <c r="J94" s="10">
        <v>1500</v>
      </c>
      <c r="K94" s="10">
        <v>1500</v>
      </c>
      <c r="L94" s="10">
        <v>1500</v>
      </c>
      <c r="M94" s="10">
        <v>1500</v>
      </c>
      <c r="N94" s="10">
        <v>1500</v>
      </c>
      <c r="O94" s="10"/>
      <c r="P94" s="10"/>
      <c r="Q94" s="10"/>
      <c r="R94" s="10"/>
      <c r="S94" s="10"/>
      <c r="T94" s="10"/>
      <c r="U94" s="10"/>
      <c r="V94" s="10"/>
      <c r="W94" s="10"/>
      <c r="X94" s="15">
        <v>20500</v>
      </c>
    </row>
    <row r="95" spans="1:24" ht="26.25" customHeight="1" hidden="1">
      <c r="A95" s="41" t="s">
        <v>69</v>
      </c>
      <c r="B95" s="3">
        <v>3110</v>
      </c>
      <c r="C95" s="4" t="s">
        <v>0</v>
      </c>
      <c r="D95" s="13" t="s">
        <v>39</v>
      </c>
      <c r="E95" s="8">
        <v>0</v>
      </c>
      <c r="F95" s="8">
        <f>SUM(H95:W95)</f>
        <v>0</v>
      </c>
      <c r="G95" s="16">
        <f>E95-F95</f>
        <v>0</v>
      </c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8">
        <v>8600</v>
      </c>
    </row>
    <row r="96" spans="1:24" ht="38.25" hidden="1">
      <c r="A96" s="36" t="s">
        <v>53</v>
      </c>
      <c r="B96" s="3">
        <v>3110</v>
      </c>
      <c r="C96" s="4" t="s">
        <v>0</v>
      </c>
      <c r="D96" s="38" t="s">
        <v>52</v>
      </c>
      <c r="E96" s="8">
        <v>0</v>
      </c>
      <c r="F96" s="8">
        <f>SUM(H96:W96)</f>
        <v>9855.48</v>
      </c>
      <c r="G96" s="16">
        <v>7500</v>
      </c>
      <c r="H96" s="10">
        <v>855.48</v>
      </c>
      <c r="I96" s="10">
        <v>1500</v>
      </c>
      <c r="J96" s="10">
        <v>1500</v>
      </c>
      <c r="K96" s="10">
        <v>1500</v>
      </c>
      <c r="L96" s="10">
        <v>1500</v>
      </c>
      <c r="M96" s="10">
        <v>1500</v>
      </c>
      <c r="N96" s="10">
        <v>1500</v>
      </c>
      <c r="O96" s="10"/>
      <c r="P96" s="10"/>
      <c r="Q96" s="10"/>
      <c r="R96" s="10"/>
      <c r="S96" s="10"/>
      <c r="T96" s="10"/>
      <c r="U96" s="10"/>
      <c r="V96" s="10"/>
      <c r="W96" s="10"/>
      <c r="X96" s="15">
        <v>33000</v>
      </c>
    </row>
    <row r="97" spans="1:24" ht="24" hidden="1">
      <c r="A97" s="36" t="s">
        <v>55</v>
      </c>
      <c r="B97" s="3">
        <v>3110</v>
      </c>
      <c r="C97" s="4" t="s">
        <v>0</v>
      </c>
      <c r="D97" s="38" t="s">
        <v>54</v>
      </c>
      <c r="E97" s="8">
        <v>0</v>
      </c>
      <c r="F97" s="8">
        <f>SUM(H97:W97)</f>
        <v>878</v>
      </c>
      <c r="G97" s="16">
        <f>E97-F97</f>
        <v>-878</v>
      </c>
      <c r="H97" s="14">
        <v>878</v>
      </c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8">
        <v>18300</v>
      </c>
    </row>
    <row r="98" spans="1:24" ht="12.75" hidden="1">
      <c r="A98" s="61" t="s">
        <v>36</v>
      </c>
      <c r="B98" s="60"/>
      <c r="C98" s="60"/>
      <c r="D98" s="1"/>
      <c r="E98" s="7">
        <f>E97</f>
        <v>0</v>
      </c>
      <c r="F98" s="7">
        <f>SUM(F61:F97)</f>
        <v>887490.0799999998</v>
      </c>
      <c r="G98" s="16">
        <f>E98-F98</f>
        <v>-887490.0799999998</v>
      </c>
      <c r="H98" s="1"/>
      <c r="I98" s="1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7">
        <f>SUM(X94:X97)</f>
        <v>80400</v>
      </c>
    </row>
    <row r="99" spans="1:24" ht="12.75" hidden="1">
      <c r="A99" s="27"/>
      <c r="B99" s="28"/>
      <c r="C99" s="28"/>
      <c r="D99" s="29"/>
      <c r="E99" s="30"/>
      <c r="F99" s="30"/>
      <c r="G99" s="31"/>
      <c r="H99" s="29"/>
      <c r="I99" s="29"/>
      <c r="X99" s="30"/>
    </row>
    <row r="100" spans="1:24" ht="18" hidden="1">
      <c r="A100" s="58" t="s">
        <v>37</v>
      </c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4"/>
    </row>
    <row r="101" spans="1:24" ht="48" hidden="1">
      <c r="A101" s="5" t="s">
        <v>59</v>
      </c>
      <c r="B101" s="3">
        <v>3132</v>
      </c>
      <c r="C101" s="4" t="s">
        <v>0</v>
      </c>
      <c r="D101" s="32" t="s">
        <v>56</v>
      </c>
      <c r="E101" s="8">
        <v>0</v>
      </c>
      <c r="F101" s="8">
        <f>SUM(H101:W101)</f>
        <v>9855.48</v>
      </c>
      <c r="G101" s="16">
        <v>7500</v>
      </c>
      <c r="H101" s="10">
        <v>855.48</v>
      </c>
      <c r="I101" s="11">
        <v>1500</v>
      </c>
      <c r="J101" s="10">
        <v>1500</v>
      </c>
      <c r="K101" s="11">
        <v>1500</v>
      </c>
      <c r="L101" s="10">
        <v>1500</v>
      </c>
      <c r="M101" s="11">
        <v>1500</v>
      </c>
      <c r="N101" s="10">
        <v>1500</v>
      </c>
      <c r="O101" s="11"/>
      <c r="P101" s="10"/>
      <c r="Q101" s="11"/>
      <c r="R101" s="10"/>
      <c r="S101" s="11"/>
      <c r="T101" s="10"/>
      <c r="U101" s="11"/>
      <c r="V101" s="10"/>
      <c r="W101" s="20"/>
      <c r="X101" s="15">
        <v>58200</v>
      </c>
    </row>
    <row r="102" spans="1:24" ht="12.75" hidden="1">
      <c r="A102" s="59" t="s">
        <v>38</v>
      </c>
      <c r="B102" s="60"/>
      <c r="C102" s="60"/>
      <c r="D102" s="1"/>
      <c r="E102" s="7">
        <f>E101</f>
        <v>0</v>
      </c>
      <c r="F102" s="7">
        <f>SUM(F66:F101)</f>
        <v>1784375.6399999997</v>
      </c>
      <c r="G102" s="16">
        <f>E102-F102</f>
        <v>-1784375.6399999997</v>
      </c>
      <c r="H102" s="1"/>
      <c r="I102" s="2"/>
      <c r="X102" s="7">
        <f>SUM(X99:X101)</f>
        <v>58200</v>
      </c>
    </row>
    <row r="103" spans="1:24" ht="12.75" hidden="1">
      <c r="A103" s="27"/>
      <c r="B103" s="28"/>
      <c r="C103" s="28"/>
      <c r="D103" s="29"/>
      <c r="E103" s="30"/>
      <c r="F103" s="30"/>
      <c r="G103" s="31"/>
      <c r="H103" s="29"/>
      <c r="I103" s="29"/>
      <c r="X103" s="30"/>
    </row>
    <row r="104" spans="1:24" ht="18" hidden="1">
      <c r="A104" s="58" t="s">
        <v>58</v>
      </c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4"/>
    </row>
    <row r="105" spans="1:24" ht="60" hidden="1">
      <c r="A105" s="5" t="s">
        <v>57</v>
      </c>
      <c r="B105" s="3">
        <v>3132</v>
      </c>
      <c r="C105" s="4" t="s">
        <v>0</v>
      </c>
      <c r="D105" s="32" t="s">
        <v>56</v>
      </c>
      <c r="E105" s="8">
        <v>0</v>
      </c>
      <c r="F105" s="8">
        <f>SUM(H105:W105)</f>
        <v>9855.48</v>
      </c>
      <c r="G105" s="16">
        <v>7500</v>
      </c>
      <c r="H105" s="10">
        <v>855.48</v>
      </c>
      <c r="I105" s="11">
        <v>1500</v>
      </c>
      <c r="J105" s="10">
        <v>1500</v>
      </c>
      <c r="K105" s="11">
        <v>1500</v>
      </c>
      <c r="L105" s="10">
        <v>1500</v>
      </c>
      <c r="M105" s="11">
        <v>1500</v>
      </c>
      <c r="N105" s="10">
        <v>1500</v>
      </c>
      <c r="O105" s="11"/>
      <c r="P105" s="10"/>
      <c r="Q105" s="11"/>
      <c r="R105" s="10"/>
      <c r="S105" s="11"/>
      <c r="T105" s="10"/>
      <c r="U105" s="11"/>
      <c r="V105" s="10"/>
      <c r="W105" s="20"/>
      <c r="X105" s="15">
        <v>231800</v>
      </c>
    </row>
    <row r="106" spans="1:24" ht="12.75" hidden="1">
      <c r="A106" s="59" t="s">
        <v>38</v>
      </c>
      <c r="B106" s="60"/>
      <c r="C106" s="60"/>
      <c r="D106" s="1"/>
      <c r="E106" s="7">
        <f>E105</f>
        <v>0</v>
      </c>
      <c r="F106" s="7">
        <f>SUM(F69:F105)</f>
        <v>3578330.7599999993</v>
      </c>
      <c r="G106" s="16">
        <f>E106-F106</f>
        <v>-3578330.7599999993</v>
      </c>
      <c r="H106" s="1"/>
      <c r="I106" s="2"/>
      <c r="X106" s="7">
        <f>SUM(X103:X105)</f>
        <v>231800</v>
      </c>
    </row>
    <row r="107" spans="1:24" ht="48">
      <c r="A107" s="44" t="s">
        <v>133</v>
      </c>
      <c r="B107" s="3">
        <v>2274</v>
      </c>
      <c r="C107" s="47" t="s">
        <v>165</v>
      </c>
      <c r="D107" s="4" t="s">
        <v>32</v>
      </c>
      <c r="E107" s="46" t="s">
        <v>88</v>
      </c>
      <c r="F107" s="8">
        <f>SUM(H107:W107)</f>
        <v>92</v>
      </c>
      <c r="G107" s="16" t="e">
        <f>E107-F107</f>
        <v>#VALUE!</v>
      </c>
      <c r="H107" s="14">
        <v>92</v>
      </c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4" t="s">
        <v>87</v>
      </c>
    </row>
    <row r="108" spans="1:24" ht="48">
      <c r="A108" s="45" t="s">
        <v>85</v>
      </c>
      <c r="B108" s="3">
        <v>2274</v>
      </c>
      <c r="C108" s="47" t="s">
        <v>165</v>
      </c>
      <c r="D108" s="4" t="s">
        <v>32</v>
      </c>
      <c r="E108" s="4" t="s">
        <v>32</v>
      </c>
      <c r="F108" s="7">
        <f>SUM(F79:F106)</f>
        <v>7121286.539999999</v>
      </c>
      <c r="G108" s="16" t="e">
        <f>E108-F108</f>
        <v>#VALUE!</v>
      </c>
      <c r="H108" s="1"/>
      <c r="I108" s="1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" t="s">
        <v>32</v>
      </c>
    </row>
    <row r="109" spans="1:24" ht="18">
      <c r="A109" s="58" t="s">
        <v>134</v>
      </c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4"/>
    </row>
    <row r="110" spans="1:24" ht="48">
      <c r="A110" s="44" t="s">
        <v>135</v>
      </c>
      <c r="B110" s="3">
        <v>2282</v>
      </c>
      <c r="C110" s="47" t="s">
        <v>166</v>
      </c>
      <c r="D110" s="4" t="s">
        <v>32</v>
      </c>
      <c r="E110" s="8" t="s">
        <v>113</v>
      </c>
      <c r="F110" s="8">
        <f>SUM(H110:W110)</f>
        <v>9855.48</v>
      </c>
      <c r="G110" s="16">
        <v>7500</v>
      </c>
      <c r="H110" s="10">
        <v>855.48</v>
      </c>
      <c r="I110" s="10">
        <v>1500</v>
      </c>
      <c r="J110" s="10">
        <v>1500</v>
      </c>
      <c r="K110" s="10">
        <v>1500</v>
      </c>
      <c r="L110" s="10">
        <v>1500</v>
      </c>
      <c r="M110" s="10">
        <v>1500</v>
      </c>
      <c r="N110" s="10">
        <v>1500</v>
      </c>
      <c r="O110" s="10"/>
      <c r="P110" s="10"/>
      <c r="Q110" s="10"/>
      <c r="R110" s="10"/>
      <c r="S110" s="10"/>
      <c r="T110" s="10"/>
      <c r="U110" s="10"/>
      <c r="V110" s="10"/>
      <c r="W110" s="10"/>
      <c r="X110" s="4" t="s">
        <v>87</v>
      </c>
    </row>
    <row r="111" spans="1:24" ht="24">
      <c r="A111" s="45" t="s">
        <v>85</v>
      </c>
      <c r="B111" s="3">
        <v>2282</v>
      </c>
      <c r="C111" s="47" t="s">
        <v>166</v>
      </c>
      <c r="D111" s="4" t="s">
        <v>32</v>
      </c>
      <c r="E111" s="4" t="s">
        <v>32</v>
      </c>
      <c r="F111" s="7">
        <f>SUM(F82:F109)</f>
        <v>14232717.599999998</v>
      </c>
      <c r="G111" s="16" t="e">
        <f>E111-F111</f>
        <v>#VALUE!</v>
      </c>
      <c r="H111" s="1"/>
      <c r="I111" s="1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" t="s">
        <v>32</v>
      </c>
    </row>
    <row r="112" spans="1:24" ht="18">
      <c r="A112" s="58" t="s">
        <v>35</v>
      </c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4"/>
    </row>
    <row r="113" spans="1:24" ht="48">
      <c r="A113" s="65" t="s">
        <v>191</v>
      </c>
      <c r="B113" s="3">
        <v>3110</v>
      </c>
      <c r="C113" s="47" t="s">
        <v>193</v>
      </c>
      <c r="D113" s="4" t="s">
        <v>32</v>
      </c>
      <c r="E113" s="8" t="s">
        <v>113</v>
      </c>
      <c r="F113" s="8">
        <f>SUM(H113:W113)</f>
        <v>9855.48</v>
      </c>
      <c r="G113" s="16">
        <v>7500</v>
      </c>
      <c r="H113" s="10">
        <v>855.48</v>
      </c>
      <c r="I113" s="10">
        <v>1500</v>
      </c>
      <c r="J113" s="10">
        <v>1500</v>
      </c>
      <c r="K113" s="10">
        <v>1500</v>
      </c>
      <c r="L113" s="10">
        <v>1500</v>
      </c>
      <c r="M113" s="10">
        <v>1500</v>
      </c>
      <c r="N113" s="10">
        <v>1500</v>
      </c>
      <c r="O113" s="10"/>
      <c r="P113" s="10"/>
      <c r="Q113" s="10"/>
      <c r="R113" s="10"/>
      <c r="S113" s="10"/>
      <c r="T113" s="10"/>
      <c r="U113" s="10"/>
      <c r="V113" s="10"/>
      <c r="W113" s="10"/>
      <c r="X113" s="4" t="s">
        <v>87</v>
      </c>
    </row>
    <row r="114" spans="1:24" ht="37.5" customHeight="1">
      <c r="A114" s="65" t="s">
        <v>192</v>
      </c>
      <c r="B114" s="3">
        <v>3110</v>
      </c>
      <c r="C114" s="47" t="s">
        <v>194</v>
      </c>
      <c r="D114" s="4" t="s">
        <v>32</v>
      </c>
      <c r="E114" s="8" t="s">
        <v>113</v>
      </c>
      <c r="F114" s="8">
        <f>SUM(H114:W114)</f>
        <v>9855.48</v>
      </c>
      <c r="G114" s="16">
        <v>7500</v>
      </c>
      <c r="H114" s="10">
        <v>855.48</v>
      </c>
      <c r="I114" s="10">
        <v>1500</v>
      </c>
      <c r="J114" s="10">
        <v>1500</v>
      </c>
      <c r="K114" s="10">
        <v>1500</v>
      </c>
      <c r="L114" s="10">
        <v>1500</v>
      </c>
      <c r="M114" s="10">
        <v>1500</v>
      </c>
      <c r="N114" s="10">
        <v>1500</v>
      </c>
      <c r="O114" s="10"/>
      <c r="P114" s="10"/>
      <c r="Q114" s="10"/>
      <c r="R114" s="10"/>
      <c r="S114" s="10"/>
      <c r="T114" s="10"/>
      <c r="U114" s="10"/>
      <c r="V114" s="10"/>
      <c r="W114" s="10"/>
      <c r="X114" s="4" t="s">
        <v>87</v>
      </c>
    </row>
    <row r="115" spans="1:24" ht="48">
      <c r="A115" s="45" t="s">
        <v>85</v>
      </c>
      <c r="B115" s="3">
        <v>3110</v>
      </c>
      <c r="C115" s="47" t="s">
        <v>187</v>
      </c>
      <c r="D115" s="4" t="s">
        <v>32</v>
      </c>
      <c r="E115" s="4" t="s">
        <v>32</v>
      </c>
      <c r="F115" s="7">
        <f>SUM(F85:F112)</f>
        <v>28418640.739999995</v>
      </c>
      <c r="G115" s="16" t="e">
        <f>E115-F115</f>
        <v>#VALUE!</v>
      </c>
      <c r="H115" s="1"/>
      <c r="I115" s="1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" t="s">
        <v>32</v>
      </c>
    </row>
    <row r="116" spans="1:24" ht="54" customHeight="1">
      <c r="A116" s="53" t="s">
        <v>58</v>
      </c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4"/>
    </row>
    <row r="117" spans="1:24" ht="60">
      <c r="A117" s="26" t="s">
        <v>188</v>
      </c>
      <c r="B117" s="3">
        <v>3142</v>
      </c>
      <c r="C117" s="47" t="s">
        <v>195</v>
      </c>
      <c r="D117" s="4" t="s">
        <v>32</v>
      </c>
      <c r="E117" s="46" t="s">
        <v>113</v>
      </c>
      <c r="F117" s="8">
        <f>SUM(H117:W117)</f>
        <v>8857.75</v>
      </c>
      <c r="G117" s="16" t="e">
        <f>E117-F117</f>
        <v>#VALUE!</v>
      </c>
      <c r="H117" s="14">
        <v>1908</v>
      </c>
      <c r="I117" s="14">
        <v>39.75</v>
      </c>
      <c r="J117" s="14">
        <v>785</v>
      </c>
      <c r="K117" s="14">
        <v>1250</v>
      </c>
      <c r="L117" s="14">
        <v>1590</v>
      </c>
      <c r="M117" s="14">
        <v>50</v>
      </c>
      <c r="N117" s="14">
        <v>1710</v>
      </c>
      <c r="O117" s="14">
        <v>1525</v>
      </c>
      <c r="P117" s="10"/>
      <c r="Q117" s="10"/>
      <c r="R117" s="10"/>
      <c r="S117" s="10"/>
      <c r="T117" s="10"/>
      <c r="U117" s="10"/>
      <c r="V117" s="10"/>
      <c r="W117" s="10"/>
      <c r="X117" s="4" t="s">
        <v>87</v>
      </c>
    </row>
    <row r="118" spans="1:24" ht="12.75">
      <c r="A118" s="45" t="s">
        <v>85</v>
      </c>
      <c r="B118" s="3">
        <v>3142</v>
      </c>
      <c r="C118" s="47"/>
      <c r="D118" s="4" t="s">
        <v>32</v>
      </c>
      <c r="E118" s="4" t="s">
        <v>32</v>
      </c>
      <c r="F118" s="7">
        <f>SUM(F88:F115)</f>
        <v>56753824.03999999</v>
      </c>
      <c r="G118" s="16" t="e">
        <f>E118-F118</f>
        <v>#VALUE!</v>
      </c>
      <c r="H118" s="1"/>
      <c r="I118" s="1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" t="s">
        <v>32</v>
      </c>
    </row>
    <row r="120" spans="1:4" ht="18">
      <c r="A120" s="66" t="s">
        <v>70</v>
      </c>
      <c r="B120" s="67"/>
      <c r="C120" s="67"/>
      <c r="D120" s="67" t="s">
        <v>71</v>
      </c>
    </row>
    <row r="121" spans="1:4" ht="18">
      <c r="A121" s="66"/>
      <c r="B121" s="67"/>
      <c r="C121" s="67"/>
      <c r="D121" s="67"/>
    </row>
    <row r="122" spans="1:4" ht="18">
      <c r="A122" s="67" t="s">
        <v>24</v>
      </c>
      <c r="B122" s="67"/>
      <c r="C122" s="67"/>
      <c r="D122" s="67" t="s">
        <v>23</v>
      </c>
    </row>
  </sheetData>
  <sheetProtection/>
  <mergeCells count="21">
    <mergeCell ref="A106:C106"/>
    <mergeCell ref="A83:X83"/>
    <mergeCell ref="A87:X87"/>
    <mergeCell ref="A90:C90"/>
    <mergeCell ref="A91:C91"/>
    <mergeCell ref="A109:X109"/>
    <mergeCell ref="A93:X93"/>
    <mergeCell ref="A98:C98"/>
    <mergeCell ref="A100:X100"/>
    <mergeCell ref="A102:C102"/>
    <mergeCell ref="A104:X104"/>
    <mergeCell ref="A112:X112"/>
    <mergeCell ref="A116:X116"/>
    <mergeCell ref="A6:X6"/>
    <mergeCell ref="A7:X7"/>
    <mergeCell ref="A8:X8"/>
    <mergeCell ref="A9:X9"/>
    <mergeCell ref="H11:W11"/>
    <mergeCell ref="A13:X13"/>
    <mergeCell ref="A49:X49"/>
    <mergeCell ref="A79:X79"/>
  </mergeCells>
  <hyperlinks>
    <hyperlink ref="D96" r:id="rId1" display="http://dk16.dovidnyk.info/index.php?rozd=13381"/>
    <hyperlink ref="D97" r:id="rId2" display="http://dk16.dovidnyk.info/index.php?rozd=11773"/>
  </hyperlinks>
  <printOptions/>
  <pageMargins left="0.25" right="0.25" top="0.75" bottom="0.75" header="0.3" footer="0.3"/>
  <pageSetup fitToHeight="0" fitToWidth="1" horizontalDpi="600" verticalDpi="600" orientation="portrait" paperSize="9" scale="94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Дмитрий Е. Каминский</cp:lastModifiedBy>
  <cp:lastPrinted>2015-04-22T13:28:49Z</cp:lastPrinted>
  <dcterms:created xsi:type="dcterms:W3CDTF">2006-03-01T10:15:02Z</dcterms:created>
  <dcterms:modified xsi:type="dcterms:W3CDTF">2015-04-22T13:29:14Z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