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<sst xmlns="http://schemas.openxmlformats.org/spreadsheetml/2006/main" count="171" uniqueCount="127">
  <si>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</si>
  <si>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</si>
  <si>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</si>
  <si>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</si>
  <si>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</si>
  <si>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</si>
  <si>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</si>
  <si>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</si>
  <si>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</si>
  <si>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</si>
  <si>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</si>
  <si>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</si>
  <si>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</si>
  <si>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</si>
  <si>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</si>
  <si>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</si>
  <si>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</si>
  <si>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</si>
  <si>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</si>
  <si>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</si>
  <si>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</si>
  <si>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</si>
  <si>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</si>
  <si>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</si>
  <si>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</si>
  <si>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</si>
  <si>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</si>
  <si>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</si>
  <si>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</si>
  <si>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</si>
  <si>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</si>
  <si>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</si>
  <si>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</si>
  <si>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</si>
  <si>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</si>
  <si>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</si>
  <si>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</si>
  <si>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</si>
  <si>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</si>
  <si>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</si>
  <si>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</si>
  <si>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</si>
  <si>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</si>
  <si>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</si>
  <si>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</si>
  <si>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</si>
  <si>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</si>
  <si>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</si>
  <si>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</si>
  <si>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</si>
  <si>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</si>
  <si>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</si>
  <si>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</si>
  <si>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</si>
  <si>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</si>
  <si>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</si>
  <si>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</si>
  <si>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</si>
  <si>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</si>
  <si>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</si>
  <si>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</si>
  <si>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</si>
  <si>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</si>
  <si>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</si>
  <si>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</si>
  <si>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</si>
  <si>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</si>
  <si>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</si>
  <si>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</si>
  <si>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</si>
  <si>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</si>
  <si>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</si>
  <si>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</si>
  <si>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</si>
  <si>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</si>
  <si>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</si>
  <si>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</si>
  <si>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</si>
  <si>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</si>
  <si>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</si>
  <si>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</si>
  <si>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</si>
  <si>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</si>
  <si>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</si>
  <si>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</si>
  <si>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</si>
  <si>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</si>
  <si>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</si>
  <si>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</si>
  <si>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</si>
  <si>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</si>
  <si>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</si>
  <si>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</si>
  <si>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</si>
  <si>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</si>
  <si>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</si>
  <si>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</si>
  <si>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</si>
  <si>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</si>
  <si>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</si>
  <si>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</si>
  <si>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</si>
  <si>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</si>
  <si>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</si>
  <si>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</si>
  <si>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</si>
  <si>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</si>
  <si>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</si>
  <si>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</si>
  <si>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</si>
  <si>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</si>
  <si>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</si>
  <si>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</si>
  <si>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</si>
  <si>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</si>
  <si>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</si>
  <si>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</si>
  <si>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Закарпатський апеляційний суд</t>
  </si>
  <si>
    <t>88000. м. Ужгород. вул. Довженка 7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</si>
  <si>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</si>
  <si>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</si>
  <si>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</si>
  <si>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Г.В. Фазикош</t>
  </si>
  <si>
    <t>Ю.І. Григорик</t>
  </si>
  <si>
    <t>(0312) 61-35-46</t>
  </si>
  <si>
    <t>y.grigorik@zka.court.gov.a</t>
  </si>
  <si>
    <t>27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</si>
</sst>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&amp;L809C75E7&amp;C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604</v>
      </c>
      <c r="F5" s="73">
        <v>236</v>
      </c>
      <c r="G5" s="73">
        <v>115</v>
      </c>
      <c r="H5" s="81" t="s">
        <v>33</v>
      </c>
      <c r="I5" s="73">
        <v>489</v>
      </c>
      <c r="J5" s="73">
        <v>285</v>
      </c>
      <c r="K5" s="78">
        <f>E5-F5</f>
        <v>368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320</v>
      </c>
      <c r="F6" s="73">
        <v>246</v>
      </c>
      <c r="G6" s="73">
        <v>173</v>
      </c>
      <c r="H6" s="73">
        <v>31</v>
      </c>
      <c r="I6" s="73">
        <v>147</v>
      </c>
      <c r="J6" s="73">
        <v>32</v>
      </c>
      <c r="K6" s="78">
        <f>E6-F6</f>
        <v>74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655</v>
      </c>
      <c r="F7" s="73">
        <v>589</v>
      </c>
      <c r="G7" s="73">
        <v>551</v>
      </c>
      <c r="H7" s="73">
        <v>88</v>
      </c>
      <c r="I7" s="73">
        <v>104</v>
      </c>
      <c r="J7" s="73">
        <v>11</v>
      </c>
      <c r="K7" s="78">
        <f>E7-F7</f>
        <v>66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1</v>
      </c>
      <c r="F8" s="73">
        <v>1</v>
      </c>
      <c r="G8" s="73"/>
      <c r="H8" s="73"/>
      <c r="I8" s="73">
        <v>1</v>
      </c>
      <c r="J8" s="73"/>
      <c r="K8" s="78">
        <f>E8-F8</f>
        <v>0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202</v>
      </c>
      <c r="F9" s="73">
        <v>202</v>
      </c>
      <c r="G9" s="73">
        <v>200</v>
      </c>
      <c r="H9" s="73">
        <v>170</v>
      </c>
      <c r="I9" s="73">
        <v>2</v>
      </c>
      <c r="J9" s="73"/>
      <c r="K9" s="78">
        <f>E9-F9</f>
        <v>0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5890</v>
      </c>
      <c r="F10" s="73">
        <v>5890</v>
      </c>
      <c r="G10" s="73">
        <v>5890</v>
      </c>
      <c r="H10" s="73">
        <v>5045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7672</v>
      </c>
      <c r="F14" s="74">
        <f>SUM(F5:F13)</f>
        <v>7164</v>
      </c>
      <c r="G14" s="74">
        <f>SUM(G5:G13)</f>
        <v>6929</v>
      </c>
      <c r="H14" s="74">
        <f>SUM(H5:H13)</f>
        <v>5334</v>
      </c>
      <c r="I14" s="74">
        <f>SUM(I5:I13)</f>
        <v>743</v>
      </c>
      <c r="J14" s="74">
        <f>SUM(J5:J13)</f>
        <v>328</v>
      </c>
      <c r="K14" s="78">
        <f>E14-F14</f>
        <v>508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1725</v>
      </c>
      <c r="F19" s="75">
        <v>1061</v>
      </c>
      <c r="G19" s="75">
        <v>931</v>
      </c>
      <c r="H19" s="75">
        <v>353</v>
      </c>
      <c r="I19" s="75">
        <v>794</v>
      </c>
      <c r="J19" s="75">
        <v>197</v>
      </c>
      <c r="K19" s="78">
        <f>E19-F19</f>
        <v>664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700</v>
      </c>
      <c r="F20" s="75">
        <v>580</v>
      </c>
      <c r="G20" s="75">
        <v>493</v>
      </c>
      <c r="H20" s="75">
        <v>228</v>
      </c>
      <c r="I20" s="75">
        <v>207</v>
      </c>
      <c r="J20" s="75">
        <v>10</v>
      </c>
      <c r="K20" s="78">
        <f>E20-F20</f>
        <v>120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9</v>
      </c>
      <c r="F22" s="75">
        <v>6</v>
      </c>
      <c r="G22" s="75">
        <v>4</v>
      </c>
      <c r="H22" s="75"/>
      <c r="I22" s="75">
        <v>5</v>
      </c>
      <c r="J22" s="73">
        <v>3</v>
      </c>
      <c r="K22" s="78">
        <f>E22-F22</f>
        <v>3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23</v>
      </c>
      <c r="F24" s="77">
        <v>23</v>
      </c>
      <c r="G24" s="77">
        <v>23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5</v>
      </c>
      <c r="F25" s="75">
        <v>5</v>
      </c>
      <c r="G25" s="75">
        <v>5</v>
      </c>
      <c r="H25" s="75">
        <v>5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2462</v>
      </c>
      <c r="F26" s="76">
        <f>SUM(F15:F25)</f>
        <v>1675</v>
      </c>
      <c r="G26" s="76">
        <f>SUM(G15:G25)</f>
        <v>1456</v>
      </c>
      <c r="H26" s="76">
        <f>SUM(H15:H25)</f>
        <v>586</v>
      </c>
      <c r="I26" s="76">
        <f>SUM(I15:I25)</f>
        <v>1006</v>
      </c>
      <c r="J26" s="76">
        <f>SUM(J15:J25)</f>
        <v>210</v>
      </c>
      <c r="K26" s="78">
        <f>E26-F26</f>
        <v>787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1079</v>
      </c>
      <c r="F27" s="91">
        <v>861</v>
      </c>
      <c r="G27" s="91">
        <v>538</v>
      </c>
      <c r="H27" s="91">
        <v>159</v>
      </c>
      <c r="I27" s="91">
        <v>541</v>
      </c>
      <c r="J27" s="73">
        <v>71</v>
      </c>
      <c r="K27" s="78">
        <f>E27-F27</f>
        <v>218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36</v>
      </c>
      <c r="F28" s="92">
        <v>22</v>
      </c>
      <c r="G28" s="92">
        <v>15</v>
      </c>
      <c r="H28" s="93" t="s">
        <v>33</v>
      </c>
      <c r="I28" s="92">
        <v>21</v>
      </c>
      <c r="J28" s="73">
        <v>8</v>
      </c>
      <c r="K28" s="78">
        <f>E28-F28</f>
        <v>14</v>
      </c>
    </row>
    <row r="29" spans="1:11" ht="15.75" customHeight="1">
      <c r="A29" s="164"/>
      <c r="B29" s="162" t="s">
        <v>107</v>
      </c>
      <c r="C29" s="162"/>
      <c r="D29" s="35">
        <v>25</v>
      </c>
      <c r="E29" s="92"/>
      <c r="F29" s="92"/>
      <c r="G29" s="92"/>
      <c r="H29" s="93"/>
      <c r="I29" s="92"/>
      <c r="J29" s="73"/>
      <c r="K29" s="78">
        <f>E29-F29</f>
        <v>0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1</v>
      </c>
      <c r="F30" s="92">
        <v>1</v>
      </c>
      <c r="G30" s="92">
        <v>1</v>
      </c>
      <c r="H30" s="92">
        <v>1</v>
      </c>
      <c r="I30" s="92"/>
      <c r="J30" s="92"/>
      <c r="K30" s="78">
        <f>E30-F30</f>
        <v>0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1080</v>
      </c>
      <c r="F31" s="92">
        <f>F27+F29+F30</f>
        <v>862</v>
      </c>
      <c r="G31" s="92">
        <f>G27+G29+G30</f>
        <v>539</v>
      </c>
      <c r="H31" s="93">
        <f>H27+H29+H30</f>
        <v>160</v>
      </c>
      <c r="I31" s="92">
        <f>I27+I29+I30</f>
        <v>541</v>
      </c>
      <c r="J31" s="73">
        <f>J27+J29+J30</f>
        <v>71</v>
      </c>
      <c r="K31" s="78">
        <f>E31-F31</f>
        <v>218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11214</v>
      </c>
      <c r="F33" s="90">
        <f t="shared" si="0"/>
        <v>9701</v>
      </c>
      <c r="G33" s="90">
        <f t="shared" si="0"/>
        <v>8924</v>
      </c>
      <c r="H33" s="90">
        <f>H14+H26+H31</f>
        <v>6080</v>
      </c>
      <c r="I33" s="90">
        <f t="shared" si="0"/>
        <v>2290</v>
      </c>
      <c r="J33" s="90">
        <f t="shared" si="0"/>
        <v>609</v>
      </c>
      <c r="K33" s="78">
        <f>E33-F33</f>
        <v>1513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&amp;L809C75E7&amp;C&amp;R2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33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112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363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38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32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88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16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1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/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124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149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/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/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212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/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771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1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7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469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180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264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218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84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10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1200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663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2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/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723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172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46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195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136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23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25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14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6695</v>
      </c>
      <c r="F48" s="82">
        <v>185</v>
      </c>
      <c r="G48" s="82">
        <v>43</v>
      </c>
      <c r="H48" s="82">
        <v>6</v>
      </c>
      <c r="I48" s="82"/>
    </row>
    <row r="49" spans="1:9" ht="14.25" customHeight="1">
      <c r="A49" s="184" t="s">
        <v>43</v>
      </c>
      <c r="B49" s="184"/>
      <c r="C49" s="184"/>
      <c r="D49" s="184"/>
      <c r="E49" s="79">
        <v>533</v>
      </c>
      <c r="F49" s="79">
        <v>773</v>
      </c>
      <c r="G49" s="79">
        <v>135</v>
      </c>
      <c r="H49" s="79">
        <v>15</v>
      </c>
      <c r="I49" s="79"/>
    </row>
    <row r="50" spans="1:9" ht="14.25" customHeight="1">
      <c r="A50" s="212" t="s">
        <v>45</v>
      </c>
      <c r="B50" s="212"/>
      <c r="C50" s="212"/>
      <c r="D50" s="212"/>
      <c r="E50" s="79">
        <v>292</v>
      </c>
      <c r="F50" s="79">
        <v>210</v>
      </c>
      <c r="G50" s="79">
        <v>36</v>
      </c>
      <c r="H50" s="79">
        <v>1</v>
      </c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&amp;L809C75E7&amp;C&amp;R3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26.593886462882097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44.14535666218035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20.87475149105368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13.123844731977819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91.99051644160396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637.4285714285714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801</v>
      </c>
    </row>
    <row r="10" spans="1:4" ht="16.5" customHeight="1">
      <c r="A10" s="226" t="s">
        <v>29</v>
      </c>
      <c r="B10" s="228"/>
      <c r="C10" s="13">
        <v>8</v>
      </c>
      <c r="D10" s="80">
        <v>44</v>
      </c>
    </row>
    <row r="11" spans="1:4" ht="16.5" customHeight="1">
      <c r="A11" s="252" t="s">
        <v>42</v>
      </c>
      <c r="B11" s="252"/>
      <c r="C11" s="13">
        <v>9</v>
      </c>
      <c r="D11" s="80">
        <v>11</v>
      </c>
    </row>
    <row r="12" spans="1:4" ht="16.5" customHeight="1">
      <c r="A12" s="252" t="s">
        <v>43</v>
      </c>
      <c r="B12" s="252"/>
      <c r="C12" s="13">
        <v>10</v>
      </c>
      <c r="D12" s="80">
        <v>172</v>
      </c>
    </row>
    <row r="13" spans="1:4" ht="16.5" customHeight="1">
      <c r="A13" s="252" t="s">
        <v>45</v>
      </c>
      <c r="B13" s="252"/>
      <c r="C13" s="13">
        <v>11</v>
      </c>
      <c r="D13" s="80">
        <v>121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&amp;L809C75E7&amp;C&amp;R4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Юрій Григорик</cp:lastModifiedBy>
  <cp:lastPrinted>2020-09-01T06:41:15Z</cp:lastPrinted>
  <dcterms:created xsi:type="dcterms:W3CDTF">2004-04-20T14:33:35Z</dcterms:created>
  <dcterms:modified xsi:type="dcterms:W3CDTF">2021-02-18T13:03:23Z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809C75E7</vt:lpwstr>
  </property>
  <property fmtid="{D5CDD505-2E9C-101B-9397-08002B2CF9AE}" pid="9" name="Підрозділ">
    <vt:lpwstr>Закарпатський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